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INA\Desktop\FINANCIJSKI PLAN 2021\"/>
    </mc:Choice>
  </mc:AlternateContent>
  <bookViews>
    <workbookView xWindow="0" yWindow="0" windowWidth="24000" windowHeight="903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PRIHODA'!$A$1:$I$41</definedName>
  </definedNames>
  <calcPr calcId="162913"/>
</workbook>
</file>

<file path=xl/calcChain.xml><?xml version="1.0" encoding="utf-8"?>
<calcChain xmlns="http://schemas.openxmlformats.org/spreadsheetml/2006/main">
  <c r="C194" i="3" l="1"/>
  <c r="C193" i="3"/>
  <c r="C192" i="3"/>
  <c r="C191" i="3"/>
  <c r="C190" i="3"/>
  <c r="C189" i="3"/>
  <c r="C187" i="3"/>
  <c r="F13" i="4" l="1"/>
  <c r="C145" i="3"/>
  <c r="C5" i="3" l="1"/>
  <c r="C128" i="3"/>
  <c r="C127" i="3"/>
  <c r="C126" i="3"/>
  <c r="C110" i="3" l="1"/>
  <c r="C109" i="3"/>
  <c r="C108" i="3"/>
  <c r="C18" i="3" l="1"/>
  <c r="C4" i="3" l="1"/>
  <c r="C3" i="3"/>
  <c r="C38" i="3"/>
  <c r="C39" i="3"/>
  <c r="C7" i="3"/>
  <c r="C8" i="3"/>
  <c r="C242" i="3"/>
  <c r="C243" i="3"/>
  <c r="C244" i="3"/>
  <c r="C245" i="3"/>
  <c r="C236" i="3"/>
  <c r="C237" i="3"/>
  <c r="C218" i="3"/>
  <c r="C219" i="3"/>
  <c r="C220" i="3"/>
  <c r="C221" i="3"/>
  <c r="C98" i="3"/>
  <c r="C89" i="3"/>
  <c r="C73" i="3"/>
  <c r="C72" i="3"/>
  <c r="C26" i="3"/>
  <c r="C27" i="3"/>
  <c r="C25" i="3"/>
  <c r="E99" i="3" l="1"/>
  <c r="C91" i="3"/>
  <c r="C92" i="3"/>
  <c r="C93" i="3"/>
  <c r="C94" i="3"/>
  <c r="C95" i="3"/>
  <c r="C96" i="3"/>
  <c r="C90" i="3"/>
  <c r="C247" i="3"/>
  <c r="C246" i="3"/>
  <c r="C240" i="3"/>
  <c r="C239" i="3"/>
  <c r="C238" i="3"/>
  <c r="C234" i="3"/>
  <c r="C233" i="3"/>
  <c r="C225" i="3"/>
  <c r="C224" i="3"/>
  <c r="C223" i="3"/>
  <c r="C222" i="3"/>
  <c r="C174" i="3" l="1"/>
  <c r="C182" i="3"/>
  <c r="C183" i="3"/>
  <c r="C184" i="3"/>
  <c r="C176" i="3"/>
  <c r="C185" i="3"/>
  <c r="C179" i="3"/>
  <c r="C177" i="3"/>
  <c r="C175" i="3"/>
  <c r="C140" i="3"/>
  <c r="C139" i="3"/>
  <c r="C156" i="3"/>
  <c r="C155" i="3"/>
  <c r="C163" i="3"/>
  <c r="C168" i="3"/>
  <c r="C167" i="3"/>
  <c r="C166" i="3"/>
  <c r="C165" i="3"/>
  <c r="C164" i="3"/>
  <c r="C160" i="3"/>
  <c r="C159" i="3"/>
  <c r="C158" i="3"/>
  <c r="C157" i="3"/>
  <c r="C142" i="3"/>
  <c r="C143" i="3"/>
  <c r="C103" i="3"/>
  <c r="C121" i="3"/>
  <c r="C122" i="3"/>
  <c r="C105" i="3"/>
  <c r="C106" i="3"/>
  <c r="C80" i="3" l="1"/>
  <c r="C79" i="3"/>
  <c r="C78" i="3"/>
  <c r="C70" i="3"/>
  <c r="C60" i="3" l="1"/>
  <c r="C40" i="3" l="1"/>
  <c r="C41" i="3"/>
  <c r="C35" i="3"/>
  <c r="C34" i="3"/>
  <c r="C33" i="3"/>
  <c r="C32" i="3"/>
  <c r="C31" i="3"/>
  <c r="C30" i="3"/>
  <c r="C29" i="3"/>
  <c r="C12" i="3"/>
  <c r="C10" i="3"/>
  <c r="C11" i="3"/>
  <c r="C9" i="3"/>
  <c r="C19" i="3"/>
  <c r="C23" i="3"/>
  <c r="C22" i="3"/>
  <c r="C21" i="3"/>
  <c r="C16" i="2" l="1"/>
  <c r="C83" i="3"/>
  <c r="C84" i="3"/>
  <c r="C119" i="3"/>
  <c r="C118" i="3"/>
  <c r="C210" i="3" l="1"/>
  <c r="C116" i="3"/>
  <c r="C117" i="3"/>
  <c r="C214" i="3"/>
  <c r="C115" i="3"/>
  <c r="C17" i="3"/>
  <c r="C209" i="3"/>
  <c r="C14" i="3"/>
  <c r="C16" i="3"/>
  <c r="C42" i="3"/>
  <c r="C43" i="3"/>
  <c r="C44" i="3"/>
  <c r="C45" i="3"/>
  <c r="C46" i="3"/>
  <c r="C47" i="3"/>
  <c r="C48" i="3"/>
  <c r="C49" i="3"/>
  <c r="C50" i="3"/>
  <c r="C51" i="3"/>
  <c r="C52" i="3"/>
  <c r="C67" i="3"/>
  <c r="C68" i="3"/>
  <c r="C69" i="3"/>
  <c r="C104" i="3"/>
  <c r="C112" i="3"/>
  <c r="C113" i="3"/>
  <c r="C114" i="3"/>
  <c r="C141" i="3"/>
  <c r="C148" i="3"/>
  <c r="C149" i="3"/>
  <c r="C150" i="3"/>
  <c r="C151" i="3"/>
  <c r="C152" i="3"/>
  <c r="C153" i="3"/>
  <c r="C200" i="3"/>
  <c r="C206" i="3"/>
  <c r="C6" i="3"/>
  <c r="E40" i="2"/>
  <c r="G40" i="2"/>
  <c r="D40" i="2"/>
  <c r="F40" i="2"/>
  <c r="B40" i="2"/>
  <c r="H40" i="2"/>
  <c r="I40" i="2"/>
  <c r="E28" i="2"/>
  <c r="G28" i="2"/>
  <c r="D28" i="2"/>
  <c r="F28" i="2"/>
  <c r="B28" i="2"/>
  <c r="H28" i="2"/>
  <c r="I28" i="2"/>
  <c r="B16" i="2"/>
  <c r="D16" i="2"/>
  <c r="E16" i="2"/>
  <c r="I16" i="2"/>
  <c r="F16" i="2"/>
  <c r="G16" i="2"/>
  <c r="H16" i="2"/>
  <c r="C40" i="2"/>
  <c r="C28" i="2"/>
  <c r="H22" i="4"/>
  <c r="G22" i="4"/>
  <c r="F22" i="4"/>
  <c r="H13" i="4"/>
  <c r="G13" i="4"/>
  <c r="G24" i="4" s="1"/>
  <c r="B41" i="2" l="1"/>
  <c r="B29" i="2"/>
  <c r="H24" i="4"/>
  <c r="F24" i="4"/>
  <c r="B17" i="2"/>
</calcChain>
</file>

<file path=xl/comments1.xml><?xml version="1.0" encoding="utf-8"?>
<comments xmlns="http://schemas.openxmlformats.org/spreadsheetml/2006/main">
  <authors>
    <author>ROBERTINA</author>
  </authors>
  <commentList>
    <comment ref="L156" authorId="0" shapeId="0">
      <text>
        <r>
          <rPr>
            <b/>
            <sz val="9"/>
            <color indexed="81"/>
            <rFont val="Segoe UI"/>
            <family val="2"/>
            <charset val="238"/>
          </rPr>
          <t>ROBERTINA: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M156" authorId="0" shapeId="0">
      <text>
        <r>
          <rPr>
            <b/>
            <sz val="9"/>
            <color indexed="81"/>
            <rFont val="Segoe UI"/>
            <family val="2"/>
            <charset val="238"/>
          </rPr>
          <t>ROBERTINA: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<sst xmlns="http://schemas.openxmlformats.org/spreadsheetml/2006/main" count="342" uniqueCount="172">
  <si>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</si>
  <si>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</si>
  <si>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</si>
  <si>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</si>
  <si>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</si>
  <si>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</si>
  <si>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</si>
  <si>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</si>
  <si>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</si>
  <si>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</si>
  <si>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</si>
  <si>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</si>
  <si>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</si>
  <si>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</si>
  <si>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</si>
  <si>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</si>
  <si>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Ukupno (po izvorima)</t>
  </si>
  <si>
    <t>PLAN RASHODA I IZDATAKA</t>
  </si>
  <si>
    <t>Donacije</t>
  </si>
  <si>
    <t>RASHODI POSLOVANJA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</si>
  <si>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</si>
  <si>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</si>
  <si>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</si>
  <si>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</si>
  <si>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</si>
  <si>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</si>
  <si>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</si>
  <si>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</si>
  <si>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</si>
  <si>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</si>
  <si>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</si>
  <si>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</si>
  <si>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</si>
  <si>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</si>
  <si>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</si>
  <si>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</si>
  <si>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</si>
  <si>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</si>
  <si>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</si>
  <si>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</si>
  <si>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</si>
  <si>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Aktivnost A106001</t>
  </si>
  <si>
    <t>FINANCIRANJE TEMELJEM KRITERIJA</t>
  </si>
  <si>
    <t>Izvor 1.2.</t>
  </si>
  <si>
    <t>Aktivnost A106002</t>
  </si>
  <si>
    <t>FINANCIRANJE TEMELJEM STVARNIH TROŠKOVA</t>
  </si>
  <si>
    <t>Aktivnost A106003</t>
  </si>
  <si>
    <t>INVESTICIJSKO ODRŽAVANJE</t>
  </si>
  <si>
    <t>Izvor 2.2.</t>
  </si>
  <si>
    <t>PRODUŽENI BORAVAK</t>
  </si>
  <si>
    <t>Izvor 3.9.1.</t>
  </si>
  <si>
    <t>ŠKOLSKA KUHINJA</t>
  </si>
  <si>
    <t>Izvor 4.1.1.</t>
  </si>
  <si>
    <t>Izvor 6.5.</t>
  </si>
  <si>
    <t>Izvor 1.1.2.</t>
  </si>
  <si>
    <t>Aktivnost A106202</t>
  </si>
  <si>
    <t>Izvor 5.1.2.</t>
  </si>
  <si>
    <t>Aktivnost A106007</t>
  </si>
  <si>
    <t>POMOĆNICI U NASTAVI</t>
  </si>
  <si>
    <t xml:space="preserve">          PLAN PRIHODA I PRIMITAKA</t>
  </si>
  <si>
    <t>Državni proračun (MZO-plaće)</t>
  </si>
  <si>
    <t>Višak prihoda</t>
  </si>
  <si>
    <t>Opći prihodi i primici-JLS</t>
  </si>
  <si>
    <t>Materijalni rashodi</t>
  </si>
  <si>
    <t>Izvor 1.1.1.</t>
  </si>
  <si>
    <t>Knjige</t>
  </si>
  <si>
    <t>Rashodi za meterijal i energiju</t>
  </si>
  <si>
    <t>Rashodi za metrijal i energiju</t>
  </si>
  <si>
    <t>Rashodi za zaposlene</t>
  </si>
  <si>
    <t>Financijski rashodi</t>
  </si>
  <si>
    <t>Rashodi za nabavu proizvedene dugotrajne imovine</t>
  </si>
  <si>
    <t>M.P.</t>
  </si>
  <si>
    <t>Aktivnost A106106</t>
  </si>
  <si>
    <t>Aktivnost A106102</t>
  </si>
  <si>
    <t>Izvor 4.6.1.</t>
  </si>
  <si>
    <t>Ostali nespomenuti rashodi - KURIKULARNA REFORMA</t>
  </si>
  <si>
    <t>Rashodi za materijal i energiju-KURIKULARNA REFORMA</t>
  </si>
  <si>
    <t>Izvor 4.1.</t>
  </si>
  <si>
    <t>PROJEKCIJA PLANA ZA 2022.</t>
  </si>
  <si>
    <t>Tekuće pomoći iz drž.proračuna- KURIKULARNA REFORMA, UDŽBENICI, LEKTIRA</t>
  </si>
  <si>
    <t>Knjige, umjetnička djela i ostale izložbene vrijednosti</t>
  </si>
  <si>
    <t>2022.</t>
  </si>
  <si>
    <t>Ukupno prihodi i primici za 2022.</t>
  </si>
  <si>
    <t>Prijenosi između prorač.korisnika istog proračuna</t>
  </si>
  <si>
    <t>Pomoći unutar općeg proračuna</t>
  </si>
  <si>
    <t>Ostale naknade građ. I kućanstvima iz prorač.-radni udžbenici</t>
  </si>
  <si>
    <t>Izvor 5.1.</t>
  </si>
  <si>
    <t>Tekuće donacije</t>
  </si>
  <si>
    <t>Ravnatelj:</t>
  </si>
  <si>
    <t>Program 1060</t>
  </si>
  <si>
    <t xml:space="preserve"> REDOVNA DJELATNOST OSNOVNIH ŠKOLA</t>
  </si>
  <si>
    <t>Izvor 1.</t>
  </si>
  <si>
    <t>Izvor 1.1.</t>
  </si>
  <si>
    <t>Prihodi iz nadležnog proračuna - PK Osnovne škole</t>
  </si>
  <si>
    <t>Glavni program A00</t>
  </si>
  <si>
    <t>NOVA PROGRAMSKA KLASIFIKACIJA</t>
  </si>
  <si>
    <t>Opći prihodi i primici (nenamjenski)</t>
  </si>
  <si>
    <t>Program 1062</t>
  </si>
  <si>
    <t xml:space="preserve"> ULAGANJE U OBJEKTE OSNOVNIH ŠKOLA</t>
  </si>
  <si>
    <t xml:space="preserve"> POSEBNI PROGRAMI OSNOVNIH ŠKOLA</t>
  </si>
  <si>
    <t>Program 1061</t>
  </si>
  <si>
    <t>Decentralizirana funkcija-osnovno školstvo</t>
  </si>
  <si>
    <t>REDOVNA DJELATNOST OSNOVNIH ŠKOLA</t>
  </si>
  <si>
    <t>Proračunski korisnik</t>
  </si>
  <si>
    <t>Razdjel 204</t>
  </si>
  <si>
    <t xml:space="preserve"> UPRAVNI ODJEL ZA DRUŠTVENE DJELATNOSTI</t>
  </si>
  <si>
    <t>Glava 20403</t>
  </si>
  <si>
    <t xml:space="preserve"> OSNOVNE ŠKOLE</t>
  </si>
  <si>
    <t>SVEUKUPNO RASHODI / IZDACI</t>
  </si>
  <si>
    <t>VRSTA RASHODA / IZDATKA</t>
  </si>
  <si>
    <t>POZICIJA / BROJ KONTA</t>
  </si>
  <si>
    <t>UREĐENJE I OPREMANJE ŠKOLA</t>
  </si>
  <si>
    <t>Izvor 2.</t>
  </si>
  <si>
    <t>Vlstiti prihodi - PRORAČUNSKI KORISNICI</t>
  </si>
  <si>
    <t>ULAGANJE U OBJEKTE OSNOVNIH ŠKOLA</t>
  </si>
  <si>
    <t>Izvor 3.</t>
  </si>
  <si>
    <t>Izvor 3.9.</t>
  </si>
  <si>
    <t>Prihodi po posebnim ugo.</t>
  </si>
  <si>
    <t>PRIHODI PO POSEBNIM PROPISIMA-PRORAČUNSKI KORIS.</t>
  </si>
  <si>
    <t>POSEBNI PROGRAMI OSNOVNIH ŠKOLA</t>
  </si>
  <si>
    <t>Izvor 4.</t>
  </si>
  <si>
    <t>Pomoći-PRORAČUNSKI KORISNICI</t>
  </si>
  <si>
    <t>Aktivnost A106004</t>
  </si>
  <si>
    <t>RASHODI ZA ZAPOSLENE U OSNOVNIM ŠKOLAMA</t>
  </si>
  <si>
    <t>Aktivnost A106005</t>
  </si>
  <si>
    <t>OSTALI RASHODI ZA ZAPOSLENE U OSNOVNIM ŠKOLAMA</t>
  </si>
  <si>
    <t>Aktivnost A106104</t>
  </si>
  <si>
    <t>UREĐENJE I OPREMANJE ŠKOLA (KURIK.REFORMA, UDŽBENICI, LEKTIRA)</t>
  </si>
  <si>
    <t>Izvor 4.6.</t>
  </si>
  <si>
    <t>Tekuće pomoći tem.prijenosa EU-PRORAČUNSKI KORISNICI</t>
  </si>
  <si>
    <t>Izvor 5.</t>
  </si>
  <si>
    <t>Tekuće donacije - PRORAČUNSKI KORISNICI</t>
  </si>
  <si>
    <t>Izvor 6.</t>
  </si>
  <si>
    <t>Prihodi od nefinanc.imovine - PRORAČ.KORISNICI</t>
  </si>
  <si>
    <t>Rshodi za zaposlene</t>
  </si>
  <si>
    <t>Plaće (bruto)</t>
  </si>
  <si>
    <t>OPĆI PRIHODI (nenamjenski)-PRORAČUNSKI KORISNICI</t>
  </si>
  <si>
    <t>OPĆI PRIHODI I PRIMICI</t>
  </si>
  <si>
    <t>VLASTITI PRIHODI</t>
  </si>
  <si>
    <t>PRIHODI ZA POSEBNE NAMJENE</t>
  </si>
  <si>
    <t>POMOĆI</t>
  </si>
  <si>
    <t>DONACIJE</t>
  </si>
  <si>
    <t>PRIHODI OD NEFINANCIJSKE IMOVINE</t>
  </si>
  <si>
    <t>Postrojenja i oprema - KURIKULARNA REFORMA</t>
  </si>
  <si>
    <t>OŠ MLADOST OSIJEK</t>
  </si>
  <si>
    <t>STRUČNA VIJEĆA, MENTORSTVA, NATJECANJA I KURIKULARNA REFORMA</t>
  </si>
  <si>
    <t>Tekući projekt T106105</t>
  </si>
  <si>
    <t>OBRAZOVANJE ZA ODRŽIVI RAZVOJ</t>
  </si>
  <si>
    <t>Izradila: Robertina Filić</t>
  </si>
  <si>
    <t>KLASA:400-0120-01/03</t>
  </si>
  <si>
    <t>URBROJ:2158-13-02-20-03</t>
  </si>
  <si>
    <t>Josip Jukić</t>
  </si>
  <si>
    <t>Prihodi po posebnim ugo.-ŽUPANIJA</t>
  </si>
  <si>
    <t>Prijedlog plana 
za 2021.</t>
  </si>
  <si>
    <t>Projekcija plana
za 2022.</t>
  </si>
  <si>
    <t>Projekcija plana 
za 2023.</t>
  </si>
  <si>
    <t>Tek.pom.temeljem prijenosa sredstava EU i od međ.or.-PROJEKT</t>
  </si>
  <si>
    <t>PRIJEDLOG PLANA ZA 2021.</t>
  </si>
  <si>
    <t>PROJEKCIJA PLANA ZA 2023.</t>
  </si>
  <si>
    <t>2023.</t>
  </si>
  <si>
    <t>PRIJEDLOG FINANCIJSKOG PLANA  OŠ MLADOST OSIJEK  ZA 2021. I                                                                                                                                                PROJEKCIJA PLANA ZA  2022. I 2023. GODINU</t>
  </si>
  <si>
    <t>plaće (Bruto)ŽUPANIJA</t>
  </si>
  <si>
    <t>Doprinosi na plaće-ŽUPANIJA</t>
  </si>
  <si>
    <t>Naknade troškova zaposlenima-ŽUPANIJA</t>
  </si>
  <si>
    <t>Ostali rashodi za zaposlene-ŽUPANIJA</t>
  </si>
  <si>
    <t>Rashodi za materijal i energiju-ŽUPANIJA</t>
  </si>
  <si>
    <t>Rashodi za usluge-ŽUPANIJA</t>
  </si>
  <si>
    <t>Ostali nespomenuti rashodi - ŽUPANIJA</t>
  </si>
  <si>
    <t>Izvor 4.2.</t>
  </si>
  <si>
    <t>Izvor 4.2.2..</t>
  </si>
  <si>
    <t>Ukupno prihodi i primici za 2023.</t>
  </si>
  <si>
    <t>Osijek, 08.10.2020.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</si>
</sst>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43" fillId="0" borderId="0"/>
    <xf numFmtId="0" fontId="13" fillId="0" borderId="7" applyNumberFormat="0" applyFill="0" applyAlignment="0" applyProtection="0"/>
  </cellStyleXfs>
  <cellXfs count="372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1" fontId="15" fillId="0" borderId="11" xfId="0" applyNumberFormat="1" applyFont="1" applyBorder="1" applyAlignment="1">
      <alignment wrapText="1"/>
    </xf>
    <xf numFmtId="3" fontId="14" fillId="0" borderId="12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13" xfId="0" quotePrefix="1" applyFont="1" applyBorder="1" applyAlignment="1">
      <alignment horizontal="left" vertical="center" wrapText="1"/>
    </xf>
    <xf numFmtId="0" fontId="23" fillId="0" borderId="13" xfId="0" quotePrefix="1" applyFont="1" applyBorder="1" applyAlignment="1">
      <alignment horizontal="center" vertical="center" wrapText="1"/>
    </xf>
    <xf numFmtId="0" fontId="20" fillId="0" borderId="13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14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center" wrapText="1"/>
    </xf>
    <xf numFmtId="0" fontId="27" fillId="0" borderId="13" xfId="0" quotePrefix="1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3" fontId="27" fillId="0" borderId="15" xfId="0" applyNumberFormat="1" applyFont="1" applyBorder="1" applyAlignment="1">
      <alignment horizontal="right"/>
    </xf>
    <xf numFmtId="3" fontId="27" fillId="0" borderId="15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7" xfId="0" applyNumberFormat="1" applyFont="1" applyFill="1" applyBorder="1" applyAlignment="1">
      <alignment horizontal="right" vertical="top" wrapText="1"/>
    </xf>
    <xf numFmtId="1" fontId="15" fillId="19" borderId="18" xfId="0" applyNumberFormat="1" applyFont="1" applyFill="1" applyBorder="1" applyAlignment="1">
      <alignment horizontal="left" wrapText="1"/>
    </xf>
    <xf numFmtId="1" fontId="15" fillId="0" borderId="17" xfId="0" applyNumberFormat="1" applyFont="1" applyFill="1" applyBorder="1" applyAlignment="1">
      <alignment horizontal="right" vertical="top" wrapText="1"/>
    </xf>
    <xf numFmtId="1" fontId="15" fillId="0" borderId="18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20" borderId="14" xfId="0" applyFont="1" applyFill="1" applyBorder="1" applyAlignment="1">
      <alignment horizontal="left"/>
    </xf>
    <xf numFmtId="3" fontId="27" fillId="20" borderId="15" xfId="0" applyNumberFormat="1" applyFont="1" applyFill="1" applyBorder="1" applyAlignment="1">
      <alignment horizontal="right"/>
    </xf>
    <xf numFmtId="3" fontId="27" fillId="20" borderId="15" xfId="0" applyNumberFormat="1" applyFont="1" applyFill="1" applyBorder="1" applyAlignment="1" applyProtection="1">
      <alignment horizontal="right" wrapText="1"/>
    </xf>
    <xf numFmtId="0" fontId="14" fillId="20" borderId="13" xfId="0" applyNumberFormat="1" applyFont="1" applyFill="1" applyBorder="1" applyAlignment="1" applyProtection="1"/>
    <xf numFmtId="3" fontId="27" fillId="0" borderId="15" xfId="0" applyNumberFormat="1" applyFont="1" applyFill="1" applyBorder="1" applyAlignment="1">
      <alignment horizontal="right"/>
    </xf>
    <xf numFmtId="3" fontId="27" fillId="21" borderId="14" xfId="0" quotePrefix="1" applyNumberFormat="1" applyFont="1" applyFill="1" applyBorder="1" applyAlignment="1">
      <alignment horizontal="right"/>
    </xf>
    <xf numFmtId="3" fontId="27" fillId="21" borderId="15" xfId="0" applyNumberFormat="1" applyFont="1" applyFill="1" applyBorder="1" applyAlignment="1" applyProtection="1">
      <alignment horizontal="right" wrapText="1"/>
    </xf>
    <xf numFmtId="3" fontId="27" fillId="20" borderId="14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9" fillId="18" borderId="19" xfId="0" applyNumberFormat="1" applyFont="1" applyFill="1" applyBorder="1" applyAlignment="1" applyProtection="1">
      <alignment horizontal="center" vertical="center" wrapText="1"/>
    </xf>
    <xf numFmtId="1" fontId="36" fillId="19" borderId="20" xfId="0" applyNumberFormat="1" applyFont="1" applyFill="1" applyBorder="1" applyAlignment="1">
      <alignment horizontal="left" wrapText="1"/>
    </xf>
    <xf numFmtId="0" fontId="36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1" fontId="36" fillId="19" borderId="23" xfId="0" applyNumberFormat="1" applyFont="1" applyFill="1" applyBorder="1" applyAlignment="1">
      <alignment horizontal="left" wrapText="1"/>
    </xf>
    <xf numFmtId="0" fontId="36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1" fontId="14" fillId="0" borderId="23" xfId="0" applyNumberFormat="1" applyFont="1" applyBorder="1" applyAlignment="1">
      <alignment horizontal="left" wrapText="1"/>
    </xf>
    <xf numFmtId="3" fontId="14" fillId="0" borderId="15" xfId="0" applyNumberFormat="1" applyFont="1" applyBorder="1"/>
    <xf numFmtId="3" fontId="14" fillId="0" borderId="24" xfId="0" applyNumberFormat="1" applyFont="1" applyBorder="1"/>
    <xf numFmtId="1" fontId="14" fillId="0" borderId="25" xfId="0" applyNumberFormat="1" applyFont="1" applyBorder="1" applyAlignment="1">
      <alignment horizontal="left" wrapText="1"/>
    </xf>
    <xf numFmtId="3" fontId="14" fillId="0" borderId="26" xfId="0" applyNumberFormat="1" applyFont="1" applyBorder="1"/>
    <xf numFmtId="3" fontId="14" fillId="0" borderId="27" xfId="0" applyNumberFormat="1" applyFont="1" applyBorder="1"/>
    <xf numFmtId="1" fontId="36" fillId="0" borderId="20" xfId="0" applyNumberFormat="1" applyFont="1" applyFill="1" applyBorder="1" applyAlignment="1">
      <alignment horizontal="left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wrapText="1"/>
    </xf>
    <xf numFmtId="3" fontId="14" fillId="0" borderId="24" xfId="0" applyNumberFormat="1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3" fontId="36" fillId="0" borderId="15" xfId="0" applyNumberFormat="1" applyFont="1" applyBorder="1" applyAlignment="1">
      <alignment horizontal="center" vertical="center" wrapText="1"/>
    </xf>
    <xf numFmtId="3" fontId="15" fillId="0" borderId="15" xfId="0" applyNumberFormat="1" applyFont="1" applyBorder="1" applyAlignment="1">
      <alignment vertical="center" wrapText="1"/>
    </xf>
    <xf numFmtId="1" fontId="14" fillId="0" borderId="2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9" xfId="0" applyNumberFormat="1" applyFont="1" applyBorder="1"/>
    <xf numFmtId="1" fontId="14" fillId="0" borderId="19" xfId="0" applyNumberFormat="1" applyFont="1" applyBorder="1" applyAlignment="1">
      <alignment horizontal="left" wrapText="1"/>
    </xf>
    <xf numFmtId="3" fontId="36" fillId="0" borderId="21" xfId="0" applyNumberFormat="1" applyFont="1" applyBorder="1" applyAlignment="1">
      <alignment horizontal="center" vertical="center" wrapText="1"/>
    </xf>
    <xf numFmtId="3" fontId="36" fillId="0" borderId="21" xfId="0" applyNumberFormat="1" applyFont="1" applyBorder="1" applyAlignment="1">
      <alignment vertical="center" wrapText="1"/>
    </xf>
    <xf numFmtId="3" fontId="18" fillId="0" borderId="21" xfId="0" applyNumberFormat="1" applyFont="1" applyFill="1" applyBorder="1" applyAlignment="1" applyProtection="1"/>
    <xf numFmtId="0" fontId="19" fillId="0" borderId="23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/>
    <xf numFmtId="0" fontId="37" fillId="0" borderId="15" xfId="0" applyNumberFormat="1" applyFont="1" applyFill="1" applyBorder="1" applyAlignment="1" applyProtection="1"/>
    <xf numFmtId="0" fontId="37" fillId="0" borderId="24" xfId="0" applyNumberFormat="1" applyFont="1" applyFill="1" applyBorder="1" applyAlignment="1" applyProtection="1"/>
    <xf numFmtId="4" fontId="19" fillId="0" borderId="15" xfId="0" applyNumberFormat="1" applyFont="1" applyFill="1" applyBorder="1" applyAlignment="1" applyProtection="1"/>
    <xf numFmtId="0" fontId="19" fillId="18" borderId="23" xfId="0" applyNumberFormat="1" applyFont="1" applyFill="1" applyBorder="1" applyAlignment="1" applyProtection="1">
      <alignment horizontal="center"/>
    </xf>
    <xf numFmtId="0" fontId="19" fillId="18" borderId="15" xfId="0" applyNumberFormat="1" applyFont="1" applyFill="1" applyBorder="1" applyAlignment="1" applyProtection="1">
      <alignment wrapText="1"/>
    </xf>
    <xf numFmtId="4" fontId="38" fillId="0" borderId="15" xfId="0" applyNumberFormat="1" applyFont="1" applyFill="1" applyBorder="1" applyAlignment="1" applyProtection="1"/>
    <xf numFmtId="4" fontId="19" fillId="0" borderId="24" xfId="0" applyNumberFormat="1" applyFont="1" applyFill="1" applyBorder="1" applyAlignment="1" applyProtection="1"/>
    <xf numFmtId="0" fontId="37" fillId="0" borderId="23" xfId="0" applyNumberFormat="1" applyFont="1" applyFill="1" applyBorder="1" applyAlignment="1" applyProtection="1">
      <alignment horizontal="center"/>
    </xf>
    <xf numFmtId="0" fontId="37" fillId="0" borderId="15" xfId="0" applyNumberFormat="1" applyFont="1" applyFill="1" applyBorder="1" applyAlignment="1" applyProtection="1">
      <alignment wrapText="1"/>
    </xf>
    <xf numFmtId="4" fontId="37" fillId="0" borderId="15" xfId="0" applyNumberFormat="1" applyFont="1" applyFill="1" applyBorder="1" applyAlignment="1" applyProtection="1"/>
    <xf numFmtId="4" fontId="39" fillId="0" borderId="15" xfId="0" applyNumberFormat="1" applyFont="1" applyFill="1" applyBorder="1" applyAlignment="1" applyProtection="1"/>
    <xf numFmtId="4" fontId="37" fillId="0" borderId="24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wrapText="1"/>
    </xf>
    <xf numFmtId="0" fontId="40" fillId="18" borderId="23" xfId="0" applyNumberFormat="1" applyFont="1" applyFill="1" applyBorder="1" applyAlignment="1" applyProtection="1">
      <alignment horizontal="center"/>
    </xf>
    <xf numFmtId="0" fontId="40" fillId="18" borderId="15" xfId="0" applyNumberFormat="1" applyFont="1" applyFill="1" applyBorder="1" applyAlignment="1" applyProtection="1">
      <alignment wrapText="1"/>
    </xf>
    <xf numFmtId="0" fontId="19" fillId="18" borderId="15" xfId="0" applyNumberFormat="1" applyFont="1" applyFill="1" applyBorder="1" applyAlignment="1" applyProtection="1">
      <alignment horizontal="center"/>
    </xf>
    <xf numFmtId="4" fontId="37" fillId="0" borderId="19" xfId="0" applyNumberFormat="1" applyFont="1" applyFill="1" applyBorder="1" applyAlignment="1" applyProtection="1"/>
    <xf numFmtId="0" fontId="37" fillId="0" borderId="19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horizontal="center"/>
    </xf>
    <xf numFmtId="0" fontId="41" fillId="18" borderId="19" xfId="0" applyNumberFormat="1" applyFont="1" applyFill="1" applyBorder="1" applyAlignment="1" applyProtection="1">
      <alignment horizontal="center" vertical="center" wrapText="1"/>
    </xf>
    <xf numFmtId="4" fontId="40" fillId="0" borderId="15" xfId="0" applyNumberFormat="1" applyFont="1" applyFill="1" applyBorder="1" applyAlignment="1" applyProtection="1"/>
    <xf numFmtId="0" fontId="40" fillId="0" borderId="15" xfId="0" applyNumberFormat="1" applyFont="1" applyFill="1" applyBorder="1" applyAlignment="1" applyProtection="1"/>
    <xf numFmtId="4" fontId="42" fillId="0" borderId="15" xfId="0" applyNumberFormat="1" applyFont="1" applyFill="1" applyBorder="1" applyAlignment="1" applyProtection="1"/>
    <xf numFmtId="0" fontId="42" fillId="0" borderId="15" xfId="0" applyNumberFormat="1" applyFont="1" applyFill="1" applyBorder="1" applyAlignment="1" applyProtection="1"/>
    <xf numFmtId="4" fontId="42" fillId="18" borderId="15" xfId="0" applyNumberFormat="1" applyFont="1" applyFill="1" applyBorder="1" applyAlignment="1" applyProtection="1"/>
    <xf numFmtId="4" fontId="40" fillId="18" borderId="15" xfId="0" applyNumberFormat="1" applyFont="1" applyFill="1" applyBorder="1" applyAlignment="1" applyProtection="1"/>
    <xf numFmtId="4" fontId="42" fillId="0" borderId="19" xfId="0" applyNumberFormat="1" applyFont="1" applyFill="1" applyBorder="1" applyAlignment="1" applyProtection="1"/>
    <xf numFmtId="0" fontId="42" fillId="0" borderId="19" xfId="0" applyNumberFormat="1" applyFont="1" applyFill="1" applyBorder="1" applyAlignment="1" applyProtection="1"/>
    <xf numFmtId="0" fontId="40" fillId="0" borderId="23" xfId="0" applyNumberFormat="1" applyFont="1" applyFill="1" applyBorder="1" applyAlignment="1" applyProtection="1">
      <alignment horizontal="center"/>
    </xf>
    <xf numFmtId="0" fontId="40" fillId="0" borderId="15" xfId="0" applyNumberFormat="1" applyFont="1" applyFill="1" applyBorder="1" applyAlignment="1" applyProtection="1">
      <alignment wrapText="1"/>
    </xf>
    <xf numFmtId="4" fontId="40" fillId="0" borderId="0" xfId="0" applyNumberFormat="1" applyFont="1" applyFill="1" applyBorder="1" applyAlignment="1" applyProtection="1"/>
    <xf numFmtId="0" fontId="42" fillId="0" borderId="23" xfId="0" applyNumberFormat="1" applyFont="1" applyFill="1" applyBorder="1" applyAlignment="1" applyProtection="1">
      <alignment horizontal="center"/>
    </xf>
    <xf numFmtId="0" fontId="42" fillId="0" borderId="15" xfId="0" applyNumberFormat="1" applyFont="1" applyFill="1" applyBorder="1" applyAlignment="1" applyProtection="1">
      <alignment wrapText="1"/>
    </xf>
    <xf numFmtId="0" fontId="42" fillId="18" borderId="23" xfId="0" applyNumberFormat="1" applyFont="1" applyFill="1" applyBorder="1" applyAlignment="1" applyProtection="1">
      <alignment horizontal="center"/>
    </xf>
    <xf numFmtId="0" fontId="42" fillId="18" borderId="15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>
      <alignment wrapText="1"/>
    </xf>
    <xf numFmtId="4" fontId="37" fillId="0" borderId="0" xfId="0" applyNumberFormat="1" applyFont="1" applyFill="1" applyBorder="1" applyAlignment="1" applyProtection="1"/>
    <xf numFmtId="4" fontId="42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7" fillId="0" borderId="15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4" fontId="44" fillId="18" borderId="15" xfId="0" applyNumberFormat="1" applyFont="1" applyFill="1" applyBorder="1" applyAlignment="1" applyProtection="1"/>
    <xf numFmtId="4" fontId="45" fillId="0" borderId="15" xfId="0" applyNumberFormat="1" applyFont="1" applyFill="1" applyBorder="1" applyAlignment="1" applyProtection="1"/>
    <xf numFmtId="4" fontId="44" fillId="0" borderId="15" xfId="0" applyNumberFormat="1" applyFont="1" applyFill="1" applyBorder="1" applyAlignment="1" applyProtection="1"/>
    <xf numFmtId="3" fontId="36" fillId="0" borderId="15" xfId="0" applyNumberFormat="1" applyFont="1" applyBorder="1" applyAlignment="1">
      <alignment vertical="center" wrapText="1"/>
    </xf>
    <xf numFmtId="0" fontId="18" fillId="0" borderId="0" xfId="0" applyNumberFormat="1" applyFont="1" applyFill="1" applyBorder="1" applyAlignment="1" applyProtection="1"/>
    <xf numFmtId="0" fontId="19" fillId="22" borderId="23" xfId="0" applyNumberFormat="1" applyFont="1" applyFill="1" applyBorder="1" applyAlignment="1" applyProtection="1">
      <alignment horizontal="center"/>
    </xf>
    <xf numFmtId="0" fontId="19" fillId="22" borderId="15" xfId="0" applyNumberFormat="1" applyFont="1" applyFill="1" applyBorder="1" applyAlignment="1" applyProtection="1">
      <alignment wrapText="1"/>
    </xf>
    <xf numFmtId="0" fontId="19" fillId="23" borderId="23" xfId="0" applyNumberFormat="1" applyFont="1" applyFill="1" applyBorder="1" applyAlignment="1" applyProtection="1">
      <alignment horizontal="center"/>
    </xf>
    <xf numFmtId="0" fontId="19" fillId="23" borderId="15" xfId="0" applyNumberFormat="1" applyFont="1" applyFill="1" applyBorder="1" applyAlignment="1" applyProtection="1">
      <alignment wrapText="1"/>
    </xf>
    <xf numFmtId="0" fontId="19" fillId="24" borderId="23" xfId="0" applyNumberFormat="1" applyFont="1" applyFill="1" applyBorder="1" applyAlignment="1" applyProtection="1">
      <alignment horizontal="center"/>
    </xf>
    <xf numFmtId="0" fontId="19" fillId="24" borderId="15" xfId="0" applyNumberFormat="1" applyFont="1" applyFill="1" applyBorder="1" applyAlignment="1" applyProtection="1">
      <alignment wrapText="1"/>
    </xf>
    <xf numFmtId="0" fontId="19" fillId="25" borderId="23" xfId="0" applyNumberFormat="1" applyFont="1" applyFill="1" applyBorder="1" applyAlignment="1" applyProtection="1">
      <alignment horizontal="center"/>
    </xf>
    <xf numFmtId="0" fontId="19" fillId="25" borderId="15" xfId="0" applyNumberFormat="1" applyFont="1" applyFill="1" applyBorder="1" applyAlignment="1" applyProtection="1">
      <alignment wrapText="1"/>
    </xf>
    <xf numFmtId="0" fontId="19" fillId="26" borderId="23" xfId="0" applyNumberFormat="1" applyFont="1" applyFill="1" applyBorder="1" applyAlignment="1" applyProtection="1">
      <alignment horizontal="center"/>
    </xf>
    <xf numFmtId="0" fontId="19" fillId="26" borderId="15" xfId="0" applyNumberFormat="1" applyFont="1" applyFill="1" applyBorder="1" applyAlignment="1" applyProtection="1">
      <alignment wrapText="1"/>
    </xf>
    <xf numFmtId="0" fontId="19" fillId="27" borderId="23" xfId="0" applyNumberFormat="1" applyFont="1" applyFill="1" applyBorder="1" applyAlignment="1" applyProtection="1">
      <alignment horizontal="center"/>
    </xf>
    <xf numFmtId="0" fontId="19" fillId="27" borderId="15" xfId="0" applyNumberFormat="1" applyFont="1" applyFill="1" applyBorder="1" applyAlignment="1" applyProtection="1">
      <alignment wrapText="1"/>
    </xf>
    <xf numFmtId="0" fontId="19" fillId="28" borderId="23" xfId="0" applyNumberFormat="1" applyFont="1" applyFill="1" applyBorder="1" applyAlignment="1" applyProtection="1">
      <alignment horizontal="center"/>
    </xf>
    <xf numFmtId="0" fontId="19" fillId="28" borderId="15" xfId="0" applyNumberFormat="1" applyFont="1" applyFill="1" applyBorder="1" applyAlignment="1" applyProtection="1">
      <alignment wrapText="1"/>
    </xf>
    <xf numFmtId="0" fontId="19" fillId="27" borderId="23" xfId="0" applyNumberFormat="1" applyFont="1" applyFill="1" applyBorder="1" applyAlignment="1" applyProtection="1">
      <alignment horizontal="left"/>
    </xf>
    <xf numFmtId="0" fontId="19" fillId="27" borderId="15" xfId="0" applyNumberFormat="1" applyFont="1" applyFill="1" applyBorder="1" applyAlignment="1" applyProtection="1"/>
    <xf numFmtId="0" fontId="19" fillId="25" borderId="15" xfId="0" applyNumberFormat="1" applyFont="1" applyFill="1" applyBorder="1" applyAlignment="1" applyProtection="1">
      <alignment horizontal="center"/>
    </xf>
    <xf numFmtId="0" fontId="46" fillId="2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7" fillId="18" borderId="15" xfId="0" applyNumberFormat="1" applyFont="1" applyFill="1" applyBorder="1" applyAlignment="1" applyProtection="1">
      <alignment horizontal="center" vertical="center" wrapText="1"/>
    </xf>
    <xf numFmtId="0" fontId="47" fillId="18" borderId="3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7" fillId="0" borderId="32" xfId="0" applyNumberFormat="1" applyFont="1" applyFill="1" applyBorder="1" applyAlignment="1" applyProtection="1">
      <alignment horizontal="center"/>
    </xf>
    <xf numFmtId="0" fontId="37" fillId="0" borderId="28" xfId="0" applyNumberFormat="1" applyFont="1" applyFill="1" applyBorder="1" applyAlignment="1" applyProtection="1">
      <alignment horizontal="center"/>
    </xf>
    <xf numFmtId="0" fontId="37" fillId="0" borderId="19" xfId="0" applyNumberFormat="1" applyFont="1" applyFill="1" applyBorder="1" applyAlignment="1" applyProtection="1">
      <alignment wrapText="1"/>
    </xf>
    <xf numFmtId="4" fontId="19" fillId="0" borderId="19" xfId="0" applyNumberFormat="1" applyFont="1" applyFill="1" applyBorder="1" applyAlignment="1" applyProtection="1"/>
    <xf numFmtId="4" fontId="37" fillId="0" borderId="29" xfId="0" applyNumberFormat="1" applyFont="1" applyFill="1" applyBorder="1" applyAlignment="1" applyProtection="1"/>
    <xf numFmtId="0" fontId="19" fillId="18" borderId="31" xfId="0" applyNumberFormat="1" applyFont="1" applyFill="1" applyBorder="1" applyAlignment="1" applyProtection="1">
      <alignment horizontal="center"/>
    </xf>
    <xf numFmtId="0" fontId="19" fillId="18" borderId="36" xfId="0" applyNumberFormat="1" applyFont="1" applyFill="1" applyBorder="1" applyAlignment="1" applyProtection="1">
      <alignment wrapText="1"/>
    </xf>
    <xf numFmtId="4" fontId="19" fillId="0" borderId="36" xfId="0" applyNumberFormat="1" applyFont="1" applyFill="1" applyBorder="1" applyAlignment="1" applyProtection="1"/>
    <xf numFmtId="4" fontId="37" fillId="0" borderId="36" xfId="0" applyNumberFormat="1" applyFont="1" applyFill="1" applyBorder="1" applyAlignment="1" applyProtection="1"/>
    <xf numFmtId="0" fontId="42" fillId="0" borderId="36" xfId="0" applyNumberFormat="1" applyFont="1" applyFill="1" applyBorder="1" applyAlignment="1" applyProtection="1"/>
    <xf numFmtId="4" fontId="42" fillId="0" borderId="36" xfId="0" applyNumberFormat="1" applyFont="1" applyFill="1" applyBorder="1" applyAlignment="1" applyProtection="1"/>
    <xf numFmtId="4" fontId="45" fillId="0" borderId="36" xfId="0" applyNumberFormat="1" applyFont="1" applyFill="1" applyBorder="1" applyAlignment="1" applyProtection="1"/>
    <xf numFmtId="0" fontId="37" fillId="0" borderId="36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/>
    <xf numFmtId="0" fontId="19" fillId="22" borderId="0" xfId="0" applyNumberFormat="1" applyFont="1" applyFill="1" applyBorder="1" applyAlignment="1" applyProtection="1">
      <alignment horizontal="center"/>
    </xf>
    <xf numFmtId="0" fontId="19" fillId="22" borderId="0" xfId="0" applyNumberFormat="1" applyFont="1" applyFill="1" applyBorder="1" applyAlignment="1" applyProtection="1">
      <alignment wrapText="1"/>
    </xf>
    <xf numFmtId="4" fontId="45" fillId="0" borderId="0" xfId="0" applyNumberFormat="1" applyFont="1" applyFill="1" applyBorder="1" applyAlignment="1" applyProtection="1"/>
    <xf numFmtId="0" fontId="19" fillId="22" borderId="32" xfId="0" applyNumberFormat="1" applyFont="1" applyFill="1" applyBorder="1" applyAlignment="1" applyProtection="1">
      <alignment wrapText="1"/>
    </xf>
    <xf numFmtId="0" fontId="37" fillId="22" borderId="32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/>
    <xf numFmtId="0" fontId="19" fillId="27" borderId="23" xfId="0" applyNumberFormat="1" applyFont="1" applyFill="1" applyBorder="1" applyAlignment="1" applyProtection="1">
      <alignment horizontal="center" wrapText="1"/>
    </xf>
    <xf numFmtId="0" fontId="19" fillId="22" borderId="15" xfId="0" applyNumberFormat="1" applyFont="1" applyFill="1" applyBorder="1" applyAlignment="1" applyProtection="1">
      <alignment horizontal="center"/>
    </xf>
    <xf numFmtId="0" fontId="48" fillId="30" borderId="31" xfId="0" applyNumberFormat="1" applyFont="1" applyFill="1" applyBorder="1" applyAlignment="1" applyProtection="1">
      <alignment horizontal="center"/>
    </xf>
    <xf numFmtId="0" fontId="49" fillId="30" borderId="21" xfId="0" applyNumberFormat="1" applyFont="1" applyFill="1" applyBorder="1" applyAlignment="1" applyProtection="1">
      <alignment wrapText="1"/>
    </xf>
    <xf numFmtId="0" fontId="50" fillId="31" borderId="23" xfId="0" applyNumberFormat="1" applyFont="1" applyFill="1" applyBorder="1" applyAlignment="1" applyProtection="1">
      <alignment horizontal="center"/>
    </xf>
    <xf numFmtId="0" fontId="50" fillId="31" borderId="15" xfId="0" applyNumberFormat="1" applyFont="1" applyFill="1" applyBorder="1" applyAlignment="1" applyProtection="1">
      <alignment wrapText="1"/>
    </xf>
    <xf numFmtId="0" fontId="50" fillId="32" borderId="23" xfId="0" applyNumberFormat="1" applyFont="1" applyFill="1" applyBorder="1" applyAlignment="1" applyProtection="1">
      <alignment horizontal="center"/>
    </xf>
    <xf numFmtId="0" fontId="50" fillId="32" borderId="15" xfId="0" applyNumberFormat="1" applyFont="1" applyFill="1" applyBorder="1" applyAlignment="1" applyProtection="1">
      <alignment wrapText="1"/>
    </xf>
    <xf numFmtId="0" fontId="48" fillId="33" borderId="23" xfId="0" applyNumberFormat="1" applyFont="1" applyFill="1" applyBorder="1" applyAlignment="1" applyProtection="1">
      <alignment horizontal="center" wrapText="1"/>
    </xf>
    <xf numFmtId="0" fontId="51" fillId="33" borderId="15" xfId="0" applyNumberFormat="1" applyFont="1" applyFill="1" applyBorder="1" applyAlignment="1" applyProtection="1">
      <alignment wrapText="1"/>
    </xf>
    <xf numFmtId="0" fontId="17" fillId="27" borderId="15" xfId="0" applyNumberFormat="1" applyFont="1" applyFill="1" applyBorder="1" applyAlignment="1" applyProtection="1">
      <alignment wrapText="1"/>
    </xf>
    <xf numFmtId="4" fontId="19" fillId="24" borderId="15" xfId="0" applyNumberFormat="1" applyFont="1" applyFill="1" applyBorder="1" applyAlignment="1" applyProtection="1"/>
    <xf numFmtId="4" fontId="40" fillId="24" borderId="15" xfId="0" applyNumberFormat="1" applyFont="1" applyFill="1" applyBorder="1" applyAlignment="1" applyProtection="1"/>
    <xf numFmtId="4" fontId="45" fillId="24" borderId="15" xfId="0" applyNumberFormat="1" applyFont="1" applyFill="1" applyBorder="1" applyAlignment="1" applyProtection="1"/>
    <xf numFmtId="0" fontId="37" fillId="24" borderId="15" xfId="0" applyNumberFormat="1" applyFont="1" applyFill="1" applyBorder="1" applyAlignment="1" applyProtection="1"/>
    <xf numFmtId="0" fontId="42" fillId="24" borderId="15" xfId="0" applyNumberFormat="1" applyFont="1" applyFill="1" applyBorder="1" applyAlignment="1" applyProtection="1"/>
    <xf numFmtId="4" fontId="42" fillId="24" borderId="15" xfId="0" applyNumberFormat="1" applyFont="1" applyFill="1" applyBorder="1" applyAlignment="1" applyProtection="1"/>
    <xf numFmtId="4" fontId="37" fillId="24" borderId="15" xfId="0" applyNumberFormat="1" applyFont="1" applyFill="1" applyBorder="1" applyAlignment="1" applyProtection="1"/>
    <xf numFmtId="4" fontId="37" fillId="24" borderId="24" xfId="0" applyNumberFormat="1" applyFont="1" applyFill="1" applyBorder="1" applyAlignment="1" applyProtection="1"/>
    <xf numFmtId="0" fontId="19" fillId="24" borderId="15" xfId="0" applyNumberFormat="1" applyFont="1" applyFill="1" applyBorder="1" applyAlignment="1" applyProtection="1"/>
    <xf numFmtId="0" fontId="19" fillId="24" borderId="24" xfId="0" applyNumberFormat="1" applyFont="1" applyFill="1" applyBorder="1" applyAlignment="1" applyProtection="1"/>
    <xf numFmtId="4" fontId="19" fillId="23" borderId="15" xfId="0" applyNumberFormat="1" applyFont="1" applyFill="1" applyBorder="1" applyAlignment="1" applyProtection="1"/>
    <xf numFmtId="4" fontId="40" fillId="23" borderId="15" xfId="0" applyNumberFormat="1" applyFont="1" applyFill="1" applyBorder="1" applyAlignment="1" applyProtection="1"/>
    <xf numFmtId="4" fontId="45" fillId="23" borderId="15" xfId="0" applyNumberFormat="1" applyFont="1" applyFill="1" applyBorder="1" applyAlignment="1" applyProtection="1"/>
    <xf numFmtId="0" fontId="40" fillId="23" borderId="15" xfId="0" applyNumberFormat="1" applyFont="1" applyFill="1" applyBorder="1" applyAlignment="1" applyProtection="1"/>
    <xf numFmtId="0" fontId="19" fillId="23" borderId="15" xfId="0" applyNumberFormat="1" applyFont="1" applyFill="1" applyBorder="1" applyAlignment="1" applyProtection="1"/>
    <xf numFmtId="0" fontId="37" fillId="23" borderId="15" xfId="0" applyNumberFormat="1" applyFont="1" applyFill="1" applyBorder="1" applyAlignment="1" applyProtection="1"/>
    <xf numFmtId="0" fontId="42" fillId="23" borderId="15" xfId="0" applyNumberFormat="1" applyFont="1" applyFill="1" applyBorder="1" applyAlignment="1" applyProtection="1"/>
    <xf numFmtId="4" fontId="42" fillId="23" borderId="15" xfId="0" applyNumberFormat="1" applyFont="1" applyFill="1" applyBorder="1" applyAlignment="1" applyProtection="1"/>
    <xf numFmtId="4" fontId="39" fillId="23" borderId="15" xfId="0" applyNumberFormat="1" applyFont="1" applyFill="1" applyBorder="1" applyAlignment="1" applyProtection="1"/>
    <xf numFmtId="0" fontId="37" fillId="23" borderId="24" xfId="0" applyNumberFormat="1" applyFont="1" applyFill="1" applyBorder="1" applyAlignment="1" applyProtection="1"/>
    <xf numFmtId="4" fontId="37" fillId="23" borderId="15" xfId="0" applyNumberFormat="1" applyFont="1" applyFill="1" applyBorder="1" applyAlignment="1" applyProtection="1"/>
    <xf numFmtId="4" fontId="44" fillId="23" borderId="15" xfId="0" applyNumberFormat="1" applyFont="1" applyFill="1" applyBorder="1" applyAlignment="1" applyProtection="1"/>
    <xf numFmtId="0" fontId="19" fillId="23" borderId="24" xfId="0" applyNumberFormat="1" applyFont="1" applyFill="1" applyBorder="1" applyAlignment="1" applyProtection="1"/>
    <xf numFmtId="4" fontId="19" fillId="25" borderId="15" xfId="0" applyNumberFormat="1" applyFont="1" applyFill="1" applyBorder="1" applyAlignment="1" applyProtection="1"/>
    <xf numFmtId="4" fontId="40" fillId="25" borderId="15" xfId="0" applyNumberFormat="1" applyFont="1" applyFill="1" applyBorder="1" applyAlignment="1" applyProtection="1"/>
    <xf numFmtId="4" fontId="45" fillId="25" borderId="15" xfId="0" applyNumberFormat="1" applyFont="1" applyFill="1" applyBorder="1" applyAlignment="1" applyProtection="1"/>
    <xf numFmtId="0" fontId="19" fillId="25" borderId="15" xfId="0" applyNumberFormat="1" applyFont="1" applyFill="1" applyBorder="1" applyAlignment="1" applyProtection="1"/>
    <xf numFmtId="4" fontId="19" fillId="25" borderId="24" xfId="0" applyNumberFormat="1" applyFont="1" applyFill="1" applyBorder="1" applyAlignment="1" applyProtection="1"/>
    <xf numFmtId="0" fontId="37" fillId="25" borderId="15" xfId="0" applyNumberFormat="1" applyFont="1" applyFill="1" applyBorder="1" applyAlignment="1" applyProtection="1"/>
    <xf numFmtId="0" fontId="42" fillId="25" borderId="15" xfId="0" applyNumberFormat="1" applyFont="1" applyFill="1" applyBorder="1" applyAlignment="1" applyProtection="1"/>
    <xf numFmtId="4" fontId="39" fillId="25" borderId="15" xfId="0" applyNumberFormat="1" applyFont="1" applyFill="1" applyBorder="1" applyAlignment="1" applyProtection="1"/>
    <xf numFmtId="4" fontId="42" fillId="25" borderId="15" xfId="0" applyNumberFormat="1" applyFont="1" applyFill="1" applyBorder="1" applyAlignment="1" applyProtection="1"/>
    <xf numFmtId="4" fontId="37" fillId="25" borderId="15" xfId="0" applyNumberFormat="1" applyFont="1" applyFill="1" applyBorder="1" applyAlignment="1" applyProtection="1"/>
    <xf numFmtId="4" fontId="44" fillId="25" borderId="15" xfId="0" applyNumberFormat="1" applyFont="1" applyFill="1" applyBorder="1" applyAlignment="1" applyProtection="1"/>
    <xf numFmtId="4" fontId="19" fillId="29" borderId="15" xfId="0" applyNumberFormat="1" applyFont="1" applyFill="1" applyBorder="1" applyAlignment="1" applyProtection="1"/>
    <xf numFmtId="4" fontId="40" fillId="29" borderId="15" xfId="0" applyNumberFormat="1" applyFont="1" applyFill="1" applyBorder="1" applyAlignment="1" applyProtection="1"/>
    <xf numFmtId="4" fontId="45" fillId="29" borderId="15" xfId="0" applyNumberFormat="1" applyFont="1" applyFill="1" applyBorder="1" applyAlignment="1" applyProtection="1"/>
    <xf numFmtId="4" fontId="19" fillId="28" borderId="15" xfId="0" applyNumberFormat="1" applyFont="1" applyFill="1" applyBorder="1" applyAlignment="1" applyProtection="1"/>
    <xf numFmtId="0" fontId="19" fillId="28" borderId="15" xfId="0" applyNumberFormat="1" applyFont="1" applyFill="1" applyBorder="1" applyAlignment="1" applyProtection="1"/>
    <xf numFmtId="4" fontId="40" fillId="28" borderId="15" xfId="0" applyNumberFormat="1" applyFont="1" applyFill="1" applyBorder="1" applyAlignment="1" applyProtection="1"/>
    <xf numFmtId="0" fontId="19" fillId="28" borderId="24" xfId="0" applyNumberFormat="1" applyFont="1" applyFill="1" applyBorder="1" applyAlignment="1" applyProtection="1"/>
    <xf numFmtId="0" fontId="40" fillId="28" borderId="15" xfId="0" applyNumberFormat="1" applyFont="1" applyFill="1" applyBorder="1" applyAlignment="1" applyProtection="1"/>
    <xf numFmtId="4" fontId="19" fillId="28" borderId="24" xfId="0" applyNumberFormat="1" applyFont="1" applyFill="1" applyBorder="1" applyAlignment="1" applyProtection="1"/>
    <xf numFmtId="0" fontId="37" fillId="28" borderId="15" xfId="0" applyNumberFormat="1" applyFont="1" applyFill="1" applyBorder="1" applyAlignment="1" applyProtection="1"/>
    <xf numFmtId="0" fontId="42" fillId="28" borderId="15" xfId="0" applyNumberFormat="1" applyFont="1" applyFill="1" applyBorder="1" applyAlignment="1" applyProtection="1"/>
    <xf numFmtId="4" fontId="42" fillId="28" borderId="15" xfId="0" applyNumberFormat="1" applyFont="1" applyFill="1" applyBorder="1" applyAlignment="1" applyProtection="1"/>
    <xf numFmtId="4" fontId="45" fillId="28" borderId="15" xfId="0" applyNumberFormat="1" applyFont="1" applyFill="1" applyBorder="1" applyAlignment="1" applyProtection="1"/>
    <xf numFmtId="4" fontId="44" fillId="28" borderId="15" xfId="0" applyNumberFormat="1" applyFont="1" applyFill="1" applyBorder="1" applyAlignment="1" applyProtection="1"/>
    <xf numFmtId="4" fontId="39" fillId="28" borderId="15" xfId="0" applyNumberFormat="1" applyFont="1" applyFill="1" applyBorder="1" applyAlignment="1" applyProtection="1"/>
    <xf numFmtId="4" fontId="37" fillId="28" borderId="15" xfId="0" applyNumberFormat="1" applyFont="1" applyFill="1" applyBorder="1" applyAlignment="1" applyProtection="1"/>
    <xf numFmtId="4" fontId="19" fillId="27" borderId="15" xfId="0" applyNumberFormat="1" applyFont="1" applyFill="1" applyBorder="1" applyAlignment="1" applyProtection="1"/>
    <xf numFmtId="0" fontId="19" fillId="27" borderId="24" xfId="0" applyNumberFormat="1" applyFont="1" applyFill="1" applyBorder="1" applyAlignment="1" applyProtection="1"/>
    <xf numFmtId="4" fontId="37" fillId="27" borderId="15" xfId="0" applyNumberFormat="1" applyFont="1" applyFill="1" applyBorder="1" applyAlignment="1" applyProtection="1"/>
    <xf numFmtId="4" fontId="40" fillId="27" borderId="15" xfId="0" applyNumberFormat="1" applyFont="1" applyFill="1" applyBorder="1" applyAlignment="1" applyProtection="1"/>
    <xf numFmtId="0" fontId="40" fillId="27" borderId="15" xfId="0" applyNumberFormat="1" applyFont="1" applyFill="1" applyBorder="1" applyAlignment="1" applyProtection="1"/>
    <xf numFmtId="4" fontId="42" fillId="27" borderId="15" xfId="0" applyNumberFormat="1" applyFont="1" applyFill="1" applyBorder="1" applyAlignment="1" applyProtection="1"/>
    <xf numFmtId="0" fontId="42" fillId="27" borderId="15" xfId="0" applyNumberFormat="1" applyFont="1" applyFill="1" applyBorder="1" applyAlignment="1" applyProtection="1"/>
    <xf numFmtId="0" fontId="37" fillId="27" borderId="15" xfId="0" applyNumberFormat="1" applyFont="1" applyFill="1" applyBorder="1" applyAlignment="1" applyProtection="1"/>
    <xf numFmtId="4" fontId="37" fillId="27" borderId="24" xfId="0" applyNumberFormat="1" applyFont="1" applyFill="1" applyBorder="1" applyAlignment="1" applyProtection="1"/>
    <xf numFmtId="4" fontId="45" fillId="27" borderId="15" xfId="0" applyNumberFormat="1" applyFont="1" applyFill="1" applyBorder="1" applyAlignment="1" applyProtection="1"/>
    <xf numFmtId="4" fontId="44" fillId="27" borderId="15" xfId="0" applyNumberFormat="1" applyFont="1" applyFill="1" applyBorder="1" applyAlignment="1" applyProtection="1"/>
    <xf numFmtId="4" fontId="39" fillId="27" borderId="15" xfId="0" applyNumberFormat="1" applyFont="1" applyFill="1" applyBorder="1" applyAlignment="1" applyProtection="1"/>
    <xf numFmtId="4" fontId="19" fillId="22" borderId="15" xfId="0" applyNumberFormat="1" applyFont="1" applyFill="1" applyBorder="1" applyAlignment="1" applyProtection="1"/>
    <xf numFmtId="0" fontId="37" fillId="22" borderId="15" xfId="0" applyNumberFormat="1" applyFont="1" applyFill="1" applyBorder="1" applyAlignment="1" applyProtection="1"/>
    <xf numFmtId="0" fontId="42" fillId="22" borderId="15" xfId="0" applyNumberFormat="1" applyFont="1" applyFill="1" applyBorder="1" applyAlignment="1" applyProtection="1"/>
    <xf numFmtId="4" fontId="42" fillId="22" borderId="15" xfId="0" applyNumberFormat="1" applyFont="1" applyFill="1" applyBorder="1" applyAlignment="1" applyProtection="1"/>
    <xf numFmtId="4" fontId="37" fillId="22" borderId="15" xfId="0" applyNumberFormat="1" applyFont="1" applyFill="1" applyBorder="1" applyAlignment="1" applyProtection="1"/>
    <xf numFmtId="4" fontId="19" fillId="0" borderId="21" xfId="0" applyNumberFormat="1" applyFont="1" applyFill="1" applyBorder="1" applyAlignment="1" applyProtection="1"/>
    <xf numFmtId="0" fontId="17" fillId="24" borderId="15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52" fillId="0" borderId="15" xfId="0" applyNumberFormat="1" applyFont="1" applyFill="1" applyBorder="1" applyAlignment="1" applyProtection="1"/>
    <xf numFmtId="0" fontId="37" fillId="22" borderId="23" xfId="0" applyNumberFormat="1" applyFont="1" applyFill="1" applyBorder="1" applyAlignment="1" applyProtection="1">
      <alignment horizontal="center"/>
    </xf>
    <xf numFmtId="4" fontId="53" fillId="0" borderId="15" xfId="0" applyNumberFormat="1" applyFont="1" applyFill="1" applyBorder="1" applyAlignment="1" applyProtection="1"/>
    <xf numFmtId="0" fontId="37" fillId="18" borderId="23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/>
    <xf numFmtId="0" fontId="19" fillId="34" borderId="15" xfId="0" applyNumberFormat="1" applyFont="1" applyFill="1" applyBorder="1" applyAlignment="1" applyProtection="1">
      <alignment horizontal="center"/>
    </xf>
    <xf numFmtId="0" fontId="37" fillId="34" borderId="15" xfId="0" applyNumberFormat="1" applyFont="1" applyFill="1" applyBorder="1" applyAlignment="1" applyProtection="1">
      <alignment wrapText="1"/>
    </xf>
    <xf numFmtId="4" fontId="37" fillId="34" borderId="15" xfId="0" applyNumberFormat="1" applyFont="1" applyFill="1" applyBorder="1" applyAlignment="1" applyProtection="1"/>
    <xf numFmtId="4" fontId="42" fillId="34" borderId="15" xfId="0" applyNumberFormat="1" applyFont="1" applyFill="1" applyBorder="1" applyAlignment="1" applyProtection="1"/>
    <xf numFmtId="0" fontId="42" fillId="34" borderId="15" xfId="0" applyNumberFormat="1" applyFont="1" applyFill="1" applyBorder="1" applyAlignment="1" applyProtection="1"/>
    <xf numFmtId="0" fontId="37" fillId="34" borderId="15" xfId="0" applyNumberFormat="1" applyFont="1" applyFill="1" applyBorder="1" applyAlignment="1" applyProtection="1"/>
    <xf numFmtId="4" fontId="19" fillId="34" borderId="15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39" fillId="22" borderId="15" xfId="0" applyNumberFormat="1" applyFont="1" applyFill="1" applyBorder="1" applyAlignment="1" applyProtection="1"/>
    <xf numFmtId="4" fontId="40" fillId="22" borderId="15" xfId="0" applyNumberFormat="1" applyFont="1" applyFill="1" applyBorder="1" applyAlignment="1" applyProtection="1"/>
    <xf numFmtId="4" fontId="19" fillId="22" borderId="24" xfId="0" applyNumberFormat="1" applyFont="1" applyFill="1" applyBorder="1" applyAlignment="1" applyProtection="1"/>
    <xf numFmtId="4" fontId="37" fillId="0" borderId="37" xfId="0" applyNumberFormat="1" applyFont="1" applyFill="1" applyBorder="1" applyAlignment="1" applyProtection="1"/>
    <xf numFmtId="4" fontId="19" fillId="35" borderId="21" xfId="0" applyNumberFormat="1" applyFont="1" applyFill="1" applyBorder="1" applyAlignment="1" applyProtection="1"/>
    <xf numFmtId="4" fontId="53" fillId="28" borderId="15" xfId="0" applyNumberFormat="1" applyFont="1" applyFill="1" applyBorder="1" applyAlignment="1" applyProtection="1"/>
    <xf numFmtId="4" fontId="53" fillId="27" borderId="15" xfId="0" applyNumberFormat="1" applyFont="1" applyFill="1" applyBorder="1" applyAlignment="1" applyProtection="1"/>
    <xf numFmtId="4" fontId="40" fillId="35" borderId="15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9" fillId="35" borderId="15" xfId="0" applyNumberFormat="1" applyFont="1" applyFill="1" applyBorder="1" applyAlignment="1" applyProtection="1"/>
    <xf numFmtId="4" fontId="37" fillId="0" borderId="14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center"/>
    </xf>
    <xf numFmtId="0" fontId="18" fillId="27" borderId="0" xfId="0" applyNumberFormat="1" applyFont="1" applyFill="1" applyBorder="1" applyAlignment="1" applyProtection="1"/>
    <xf numFmtId="4" fontId="19" fillId="27" borderId="24" xfId="0" applyNumberFormat="1" applyFont="1" applyFill="1" applyBorder="1" applyAlignment="1" applyProtection="1"/>
    <xf numFmtId="4" fontId="19" fillId="0" borderId="14" xfId="0" applyNumberFormat="1" applyFont="1" applyFill="1" applyBorder="1" applyAlignment="1" applyProtection="1"/>
    <xf numFmtId="0" fontId="56" fillId="0" borderId="21" xfId="0" applyFont="1" applyBorder="1" applyAlignment="1">
      <alignment vertical="center" wrapText="1"/>
    </xf>
    <xf numFmtId="3" fontId="56" fillId="0" borderId="15" xfId="0" applyNumberFormat="1" applyFont="1" applyBorder="1" applyAlignment="1">
      <alignment horizontal="center" vertical="center" wrapText="1"/>
    </xf>
    <xf numFmtId="3" fontId="56" fillId="0" borderId="15" xfId="0" applyNumberFormat="1" applyFont="1" applyBorder="1"/>
    <xf numFmtId="3" fontId="57" fillId="0" borderId="15" xfId="0" applyNumberFormat="1" applyFont="1" applyBorder="1"/>
    <xf numFmtId="0" fontId="56" fillId="0" borderId="22" xfId="0" applyFont="1" applyBorder="1" applyAlignment="1">
      <alignment vertical="center" wrapText="1"/>
    </xf>
    <xf numFmtId="3" fontId="56" fillId="0" borderId="24" xfId="0" applyNumberFormat="1" applyFont="1" applyBorder="1" applyAlignment="1">
      <alignment horizontal="center" vertical="center" wrapText="1"/>
    </xf>
    <xf numFmtId="3" fontId="56" fillId="0" borderId="24" xfId="0" applyNumberFormat="1" applyFont="1" applyBorder="1"/>
    <xf numFmtId="3" fontId="15" fillId="0" borderId="12" xfId="0" applyNumberFormat="1" applyFont="1" applyBorder="1"/>
    <xf numFmtId="3" fontId="15" fillId="0" borderId="11" xfId="0" applyNumberFormat="1" applyFont="1" applyBorder="1"/>
    <xf numFmtId="0" fontId="42" fillId="35" borderId="15" xfId="0" applyNumberFormat="1" applyFont="1" applyFill="1" applyBorder="1" applyAlignment="1" applyProtection="1"/>
    <xf numFmtId="4" fontId="42" fillId="35" borderId="15" xfId="0" applyNumberFormat="1" applyFont="1" applyFill="1" applyBorder="1" applyAlignment="1" applyProtection="1"/>
    <xf numFmtId="3" fontId="36" fillId="0" borderId="15" xfId="0" applyNumberFormat="1" applyFont="1" applyBorder="1"/>
    <xf numFmtId="3" fontId="36" fillId="0" borderId="24" xfId="0" applyNumberFormat="1" applyFont="1" applyBorder="1"/>
    <xf numFmtId="3" fontId="36" fillId="0" borderId="26" xfId="0" applyNumberFormat="1" applyFont="1" applyBorder="1"/>
    <xf numFmtId="3" fontId="36" fillId="0" borderId="27" xfId="0" applyNumberFormat="1" applyFont="1" applyBorder="1"/>
    <xf numFmtId="3" fontId="36" fillId="0" borderId="12" xfId="0" applyNumberFormat="1" applyFont="1" applyBorder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14" xfId="0" applyNumberFormat="1" applyFont="1" applyFill="1" applyBorder="1" applyAlignment="1" applyProtection="1">
      <alignment horizontal="left" wrapText="1"/>
    </xf>
    <xf numFmtId="0" fontId="31" fillId="20" borderId="13" xfId="0" applyNumberFormat="1" applyFont="1" applyFill="1" applyBorder="1" applyAlignment="1" applyProtection="1">
      <alignment wrapText="1"/>
    </xf>
    <xf numFmtId="0" fontId="14" fillId="20" borderId="13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left" wrapText="1"/>
    </xf>
    <xf numFmtId="0" fontId="31" fillId="0" borderId="13" xfId="0" applyNumberFormat="1" applyFont="1" applyFill="1" applyBorder="1" applyAlignment="1" applyProtection="1">
      <alignment wrapText="1"/>
    </xf>
    <xf numFmtId="0" fontId="14" fillId="0" borderId="13" xfId="0" applyNumberFormat="1" applyFont="1" applyFill="1" applyBorder="1" applyAlignment="1" applyProtection="1"/>
    <xf numFmtId="0" fontId="30" fillId="0" borderId="14" xfId="0" quotePrefix="1" applyFont="1" applyFill="1" applyBorder="1" applyAlignment="1">
      <alignment horizontal="left"/>
    </xf>
    <xf numFmtId="0" fontId="30" fillId="0" borderId="14" xfId="0" quotePrefix="1" applyNumberFormat="1" applyFont="1" applyFill="1" applyBorder="1" applyAlignment="1" applyProtection="1">
      <alignment horizontal="left" wrapText="1"/>
    </xf>
    <xf numFmtId="0" fontId="14" fillId="0" borderId="13" xfId="0" applyNumberFormat="1" applyFont="1" applyFill="1" applyBorder="1" applyAlignment="1" applyProtection="1">
      <alignment wrapText="1"/>
    </xf>
    <xf numFmtId="0" fontId="30" fillId="0" borderId="14" xfId="0" quotePrefix="1" applyFont="1" applyBorder="1" applyAlignment="1">
      <alignment horizontal="left"/>
    </xf>
    <xf numFmtId="0" fontId="30" fillId="20" borderId="14" xfId="0" quotePrefix="1" applyNumberFormat="1" applyFont="1" applyFill="1" applyBorder="1" applyAlignment="1" applyProtection="1">
      <alignment horizontal="left" wrapText="1"/>
    </xf>
    <xf numFmtId="0" fontId="27" fillId="21" borderId="14" xfId="0" applyNumberFormat="1" applyFont="1" applyFill="1" applyBorder="1" applyAlignment="1" applyProtection="1">
      <alignment horizontal="left" wrapText="1"/>
    </xf>
    <xf numFmtId="0" fontId="27" fillId="21" borderId="13" xfId="0" applyNumberFormat="1" applyFont="1" applyFill="1" applyBorder="1" applyAlignment="1" applyProtection="1">
      <alignment horizontal="left" wrapText="1"/>
    </xf>
    <xf numFmtId="0" fontId="27" fillId="21" borderId="32" xfId="0" applyNumberFormat="1" applyFont="1" applyFill="1" applyBorder="1" applyAlignment="1" applyProtection="1">
      <alignment horizontal="left" wrapText="1"/>
    </xf>
    <xf numFmtId="0" fontId="27" fillId="20" borderId="14" xfId="0" applyNumberFormat="1" applyFont="1" applyFill="1" applyBorder="1" applyAlignment="1" applyProtection="1">
      <alignment horizontal="left" wrapText="1"/>
    </xf>
    <xf numFmtId="0" fontId="27" fillId="20" borderId="13" xfId="0" applyNumberFormat="1" applyFont="1" applyFill="1" applyBorder="1" applyAlignment="1" applyProtection="1">
      <alignment horizontal="left" wrapText="1"/>
    </xf>
    <xf numFmtId="0" fontId="27" fillId="20" borderId="32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33" xfId="0" quotePrefix="1" applyNumberFormat="1" applyFont="1" applyFill="1" applyBorder="1" applyAlignment="1" applyProtection="1">
      <alignment horizontal="left" wrapText="1"/>
    </xf>
    <xf numFmtId="0" fontId="28" fillId="0" borderId="33" xfId="0" applyNumberFormat="1" applyFont="1" applyFill="1" applyBorder="1" applyAlignment="1" applyProtection="1">
      <alignment wrapText="1"/>
    </xf>
    <xf numFmtId="0" fontId="30" fillId="0" borderId="12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/>
    </xf>
    <xf numFmtId="3" fontId="15" fillId="0" borderId="34" xfId="0" applyNumberFormat="1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0" fontId="21" fillId="0" borderId="33" xfId="0" applyNumberFormat="1" applyFont="1" applyFill="1" applyBorder="1" applyAlignment="1" applyProtection="1">
      <alignment horizontal="center" vertic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mruColors>
      <color rgb="FFFFFFCC"/>
      <color rgb="FFFFFF00"/>
      <color rgb="FFFFCC00"/>
      <color rgb="FF6699FF"/>
      <color rgb="FF3366FF"/>
      <color rgb="FF0033CC"/>
      <color rgb="FF666699"/>
      <color rgb="FFFF9900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051" name="Line 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>
          <a:off x="19050" y="418147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052" name="Line 2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9525" y="418147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2053" name="Line 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>
          <a:off x="19050" y="76866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2054" name="Line 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ShapeType="1"/>
        </xdr:cNvSpPr>
      </xdr:nvSpPr>
      <xdr:spPr bwMode="auto">
        <a:xfrm>
          <a:off x="9525" y="76866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4" zoomScaleSheetLayoutView="100" workbookViewId="0">
      <selection activeCell="H8" sqref="H8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4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341"/>
      <c r="B2" s="341"/>
      <c r="C2" s="341"/>
      <c r="D2" s="341"/>
      <c r="E2" s="341"/>
      <c r="F2" s="341"/>
      <c r="G2" s="341"/>
      <c r="H2" s="341"/>
    </row>
    <row r="3" spans="1:10" ht="48" customHeight="1" x14ac:dyDescent="0.2">
      <c r="A3" s="338" t="s">
        <v>160</v>
      </c>
      <c r="B3" s="338"/>
      <c r="C3" s="338"/>
      <c r="D3" s="338"/>
      <c r="E3" s="338"/>
      <c r="F3" s="338"/>
      <c r="G3" s="338"/>
      <c r="H3" s="338"/>
    </row>
    <row r="4" spans="1:10" s="51" customFormat="1" ht="26.25" customHeight="1" x14ac:dyDescent="0.2">
      <c r="A4" s="338" t="s">
        <v>30</v>
      </c>
      <c r="B4" s="338"/>
      <c r="C4" s="338"/>
      <c r="D4" s="338"/>
      <c r="E4" s="338"/>
      <c r="F4" s="338"/>
      <c r="G4" s="342"/>
      <c r="H4" s="342"/>
    </row>
    <row r="5" spans="1:10" ht="15.75" customHeight="1" x14ac:dyDescent="0.25">
      <c r="A5" s="52"/>
      <c r="B5" s="53"/>
      <c r="C5" s="53"/>
      <c r="D5" s="53"/>
      <c r="E5" s="53"/>
    </row>
    <row r="6" spans="1:10" ht="27.75" customHeight="1" x14ac:dyDescent="0.25">
      <c r="A6" s="54"/>
      <c r="B6" s="55"/>
      <c r="C6" s="55"/>
      <c r="D6" s="56"/>
      <c r="E6" s="57"/>
      <c r="F6" s="58" t="s">
        <v>153</v>
      </c>
      <c r="G6" s="58" t="s">
        <v>154</v>
      </c>
      <c r="H6" s="59" t="s">
        <v>155</v>
      </c>
      <c r="I6" s="60"/>
    </row>
    <row r="7" spans="1:10" ht="27.75" customHeight="1" x14ac:dyDescent="0.25">
      <c r="A7" s="343" t="s">
        <v>31</v>
      </c>
      <c r="B7" s="344"/>
      <c r="C7" s="344"/>
      <c r="D7" s="344"/>
      <c r="E7" s="345"/>
      <c r="F7" s="74">
        <v>10635043</v>
      </c>
      <c r="G7" s="74">
        <v>11051903</v>
      </c>
      <c r="H7" s="74">
        <v>11051903</v>
      </c>
      <c r="I7" s="72"/>
    </row>
    <row r="8" spans="1:10" ht="22.5" customHeight="1" x14ac:dyDescent="0.25">
      <c r="A8" s="346" t="s">
        <v>0</v>
      </c>
      <c r="B8" s="347"/>
      <c r="C8" s="347"/>
      <c r="D8" s="347"/>
      <c r="E8" s="348"/>
      <c r="F8" s="77">
        <v>10635043</v>
      </c>
      <c r="G8" s="74">
        <v>11051903</v>
      </c>
      <c r="H8" s="74">
        <v>11051903</v>
      </c>
    </row>
    <row r="9" spans="1:10" ht="22.5" customHeight="1" x14ac:dyDescent="0.25">
      <c r="A9" s="349" t="s">
        <v>33</v>
      </c>
      <c r="B9" s="348"/>
      <c r="C9" s="348"/>
      <c r="D9" s="348"/>
      <c r="E9" s="348"/>
      <c r="F9" s="77"/>
      <c r="G9" s="77"/>
      <c r="H9" s="77"/>
    </row>
    <row r="10" spans="1:10" ht="22.5" customHeight="1" x14ac:dyDescent="0.25">
      <c r="A10" s="73" t="s">
        <v>32</v>
      </c>
      <c r="B10" s="76"/>
      <c r="C10" s="76"/>
      <c r="D10" s="76"/>
      <c r="E10" s="76"/>
      <c r="F10" s="74">
        <v>10707540</v>
      </c>
      <c r="G10" s="74">
        <v>11124400</v>
      </c>
      <c r="H10" s="74">
        <v>11124400</v>
      </c>
    </row>
    <row r="11" spans="1:10" ht="22.5" customHeight="1" x14ac:dyDescent="0.25">
      <c r="A11" s="350" t="s">
        <v>1</v>
      </c>
      <c r="B11" s="347"/>
      <c r="C11" s="347"/>
      <c r="D11" s="347"/>
      <c r="E11" s="351"/>
      <c r="F11" s="77">
        <v>10707540</v>
      </c>
      <c r="G11" s="74">
        <v>11124440</v>
      </c>
      <c r="H11" s="74">
        <v>11124400</v>
      </c>
      <c r="I11" s="41"/>
      <c r="J11" s="41"/>
    </row>
    <row r="12" spans="1:10" ht="22.5" customHeight="1" x14ac:dyDescent="0.25">
      <c r="A12" s="352" t="s">
        <v>35</v>
      </c>
      <c r="B12" s="348"/>
      <c r="C12" s="348"/>
      <c r="D12" s="348"/>
      <c r="E12" s="348"/>
      <c r="F12" s="61"/>
      <c r="G12" s="61"/>
      <c r="H12" s="62"/>
      <c r="I12" s="41"/>
      <c r="J12" s="41"/>
    </row>
    <row r="13" spans="1:10" ht="22.5" customHeight="1" x14ac:dyDescent="0.25">
      <c r="A13" s="353" t="s">
        <v>2</v>
      </c>
      <c r="B13" s="344"/>
      <c r="C13" s="344"/>
      <c r="D13" s="344"/>
      <c r="E13" s="344"/>
      <c r="F13" s="75">
        <f>+F7-F10</f>
        <v>-72497</v>
      </c>
      <c r="G13" s="75">
        <f>+G7-G10</f>
        <v>-72497</v>
      </c>
      <c r="H13" s="75">
        <f>+H7-H10</f>
        <v>-72497</v>
      </c>
      <c r="J13" s="41"/>
    </row>
    <row r="14" spans="1:10" ht="25.5" customHeight="1" x14ac:dyDescent="0.2">
      <c r="A14" s="338"/>
      <c r="B14" s="339"/>
      <c r="C14" s="339"/>
      <c r="D14" s="339"/>
      <c r="E14" s="339"/>
      <c r="F14" s="340"/>
      <c r="G14" s="340"/>
      <c r="H14" s="340"/>
    </row>
    <row r="15" spans="1:10" ht="27.75" customHeight="1" x14ac:dyDescent="0.25">
      <c r="A15" s="54"/>
      <c r="B15" s="55"/>
      <c r="C15" s="55"/>
      <c r="D15" s="56"/>
      <c r="E15" s="57"/>
      <c r="F15" s="58" t="s">
        <v>153</v>
      </c>
      <c r="G15" s="58" t="s">
        <v>154</v>
      </c>
      <c r="H15" s="59" t="s">
        <v>155</v>
      </c>
      <c r="J15" s="41"/>
    </row>
    <row r="16" spans="1:10" ht="30.75" customHeight="1" x14ac:dyDescent="0.25">
      <c r="A16" s="354" t="s">
        <v>36</v>
      </c>
      <c r="B16" s="355"/>
      <c r="C16" s="355"/>
      <c r="D16" s="355"/>
      <c r="E16" s="356"/>
      <c r="F16" s="78">
        <v>72497</v>
      </c>
      <c r="G16" s="78">
        <v>72497</v>
      </c>
      <c r="H16" s="79">
        <v>72497</v>
      </c>
      <c r="J16" s="41"/>
    </row>
    <row r="17" spans="1:11" ht="34.5" customHeight="1" x14ac:dyDescent="0.25">
      <c r="A17" s="357" t="s">
        <v>37</v>
      </c>
      <c r="B17" s="358"/>
      <c r="C17" s="358"/>
      <c r="D17" s="358"/>
      <c r="E17" s="359"/>
      <c r="F17" s="80">
        <v>72497</v>
      </c>
      <c r="G17" s="80">
        <v>72497</v>
      </c>
      <c r="H17" s="75">
        <v>72497</v>
      </c>
      <c r="J17" s="41"/>
    </row>
    <row r="18" spans="1:11" s="46" customFormat="1" ht="25.5" customHeight="1" x14ac:dyDescent="0.25">
      <c r="A18" s="362"/>
      <c r="B18" s="339"/>
      <c r="C18" s="339"/>
      <c r="D18" s="339"/>
      <c r="E18" s="339"/>
      <c r="F18" s="340"/>
      <c r="G18" s="340"/>
      <c r="H18" s="340"/>
      <c r="J18" s="81"/>
    </row>
    <row r="19" spans="1:11" s="46" customFormat="1" ht="27.75" customHeight="1" x14ac:dyDescent="0.25">
      <c r="A19" s="54"/>
      <c r="B19" s="55"/>
      <c r="C19" s="55"/>
      <c r="D19" s="56"/>
      <c r="E19" s="57"/>
      <c r="F19" s="58" t="s">
        <v>153</v>
      </c>
      <c r="G19" s="58" t="s">
        <v>154</v>
      </c>
      <c r="H19" s="59" t="s">
        <v>155</v>
      </c>
      <c r="J19" s="81"/>
      <c r="K19" s="81"/>
    </row>
    <row r="20" spans="1:11" s="46" customFormat="1" ht="22.5" customHeight="1" x14ac:dyDescent="0.25">
      <c r="A20" s="346" t="s">
        <v>3</v>
      </c>
      <c r="B20" s="347"/>
      <c r="C20" s="347"/>
      <c r="D20" s="347"/>
      <c r="E20" s="347"/>
      <c r="F20" s="61"/>
      <c r="G20" s="61"/>
      <c r="H20" s="61"/>
      <c r="J20" s="81"/>
    </row>
    <row r="21" spans="1:11" s="46" customFormat="1" ht="33.75" customHeight="1" x14ac:dyDescent="0.25">
      <c r="A21" s="346" t="s">
        <v>4</v>
      </c>
      <c r="B21" s="347"/>
      <c r="C21" s="347"/>
      <c r="D21" s="347"/>
      <c r="E21" s="347"/>
      <c r="F21" s="61"/>
      <c r="G21" s="61"/>
      <c r="H21" s="61"/>
    </row>
    <row r="22" spans="1:11" s="46" customFormat="1" ht="22.5" customHeight="1" x14ac:dyDescent="0.25">
      <c r="A22" s="353" t="s">
        <v>5</v>
      </c>
      <c r="B22" s="344"/>
      <c r="C22" s="344"/>
      <c r="D22" s="344"/>
      <c r="E22" s="344"/>
      <c r="F22" s="74">
        <f>F20-F21</f>
        <v>0</v>
      </c>
      <c r="G22" s="74">
        <f>G20-G21</f>
        <v>0</v>
      </c>
      <c r="H22" s="74">
        <f>H20-H21</f>
        <v>0</v>
      </c>
      <c r="J22" s="82"/>
      <c r="K22" s="81"/>
    </row>
    <row r="23" spans="1:11" s="46" customFormat="1" ht="25.5" customHeight="1" x14ac:dyDescent="0.25">
      <c r="A23" s="362"/>
      <c r="B23" s="339"/>
      <c r="C23" s="339"/>
      <c r="D23" s="339"/>
      <c r="E23" s="339"/>
      <c r="F23" s="340"/>
      <c r="G23" s="340"/>
      <c r="H23" s="340"/>
    </row>
    <row r="24" spans="1:11" s="46" customFormat="1" ht="22.5" customHeight="1" x14ac:dyDescent="0.25">
      <c r="A24" s="350" t="s">
        <v>6</v>
      </c>
      <c r="B24" s="347"/>
      <c r="C24" s="347"/>
      <c r="D24" s="347"/>
      <c r="E24" s="347"/>
      <c r="F24" s="61">
        <f>IF((F13+F17+F22)&lt;&gt;0,"NESLAGANJE ZBROJA",(F13+F17+F22))</f>
        <v>0</v>
      </c>
      <c r="G24" s="61">
        <f>IF((G13+G17+G22)&lt;&gt;0,"NESLAGANJE ZBROJA",(G13+G17+G22))</f>
        <v>0</v>
      </c>
      <c r="H24" s="61">
        <f>IF((H13+H17+H22)&lt;&gt;0,"NESLAGANJE ZBROJA",(H13+H17+H22))</f>
        <v>0</v>
      </c>
    </row>
    <row r="25" spans="1:11" s="46" customFormat="1" ht="18" customHeight="1" x14ac:dyDescent="0.25">
      <c r="A25" s="63"/>
      <c r="B25" s="53"/>
      <c r="C25" s="53"/>
      <c r="D25" s="53"/>
      <c r="E25" s="53"/>
    </row>
    <row r="26" spans="1:11" ht="42" customHeight="1" x14ac:dyDescent="0.25">
      <c r="A26" s="360" t="s">
        <v>38</v>
      </c>
      <c r="B26" s="361"/>
      <c r="C26" s="361"/>
      <c r="D26" s="361"/>
      <c r="E26" s="361"/>
      <c r="F26" s="361"/>
      <c r="G26" s="361"/>
      <c r="H26" s="361"/>
    </row>
    <row r="27" spans="1:11" x14ac:dyDescent="0.2">
      <c r="E27" s="83"/>
    </row>
    <row r="31" spans="1:11" x14ac:dyDescent="0.2">
      <c r="F31" s="41"/>
      <c r="G31" s="41"/>
      <c r="H31" s="41"/>
    </row>
    <row r="32" spans="1:11" x14ac:dyDescent="0.2">
      <c r="F32" s="41"/>
      <c r="G32" s="41"/>
      <c r="H32" s="41"/>
    </row>
    <row r="33" spans="5:8" x14ac:dyDescent="0.2">
      <c r="E33" s="84"/>
      <c r="F33" s="43"/>
      <c r="G33" s="43"/>
      <c r="H33" s="43"/>
    </row>
    <row r="34" spans="5:8" x14ac:dyDescent="0.2">
      <c r="E34" s="84"/>
      <c r="F34" s="41"/>
      <c r="G34" s="41"/>
      <c r="H34" s="41"/>
    </row>
    <row r="35" spans="5:8" x14ac:dyDescent="0.2">
      <c r="E35" s="84"/>
      <c r="F35" s="41"/>
      <c r="G35" s="41"/>
      <c r="H35" s="41"/>
    </row>
    <row r="36" spans="5:8" x14ac:dyDescent="0.2">
      <c r="E36" s="84"/>
      <c r="F36" s="41"/>
      <c r="G36" s="41"/>
      <c r="H36" s="41"/>
    </row>
    <row r="37" spans="5:8" x14ac:dyDescent="0.2">
      <c r="E37" s="84"/>
      <c r="F37" s="41"/>
      <c r="G37" s="41"/>
      <c r="H37" s="41"/>
    </row>
    <row r="38" spans="5:8" x14ac:dyDescent="0.2">
      <c r="E38" s="84"/>
    </row>
    <row r="43" spans="5:8" x14ac:dyDescent="0.2">
      <c r="F43" s="41"/>
    </row>
    <row r="44" spans="5:8" x14ac:dyDescent="0.2">
      <c r="F44" s="41"/>
    </row>
    <row r="45" spans="5:8" x14ac:dyDescent="0.2">
      <c r="F45" s="41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14:H14"/>
    <mergeCell ref="A2:H2"/>
    <mergeCell ref="A3:H3"/>
    <mergeCell ref="A4:H4"/>
    <mergeCell ref="A7:E7"/>
    <mergeCell ref="A8:E8"/>
    <mergeCell ref="A9:E9"/>
    <mergeCell ref="A11:E11"/>
    <mergeCell ref="A12:E12"/>
    <mergeCell ref="A13:E13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view="pageBreakPreview" topLeftCell="A25" zoomScaleSheetLayoutView="100" workbookViewId="0">
      <selection activeCell="B41" sqref="B41:I41"/>
    </sheetView>
  </sheetViews>
  <sheetFormatPr defaultColWidth="11.42578125" defaultRowHeight="12.75" x14ac:dyDescent="0.2"/>
  <cols>
    <col min="1" max="1" width="16" style="16" customWidth="1"/>
    <col min="2" max="3" width="17.5703125" style="16" customWidth="1"/>
    <col min="4" max="4" width="17.5703125" style="47" customWidth="1"/>
    <col min="5" max="9" width="17.5703125" style="3" customWidth="1"/>
    <col min="10" max="10" width="7.85546875" style="3" customWidth="1"/>
    <col min="11" max="11" width="14.28515625" style="3" customWidth="1"/>
    <col min="12" max="12" width="7.85546875" style="3" customWidth="1"/>
    <col min="13" max="16384" width="11.42578125" style="3"/>
  </cols>
  <sheetData>
    <row r="1" spans="1:9" ht="24" customHeight="1" x14ac:dyDescent="0.2">
      <c r="A1" s="338" t="s">
        <v>59</v>
      </c>
      <c r="B1" s="338"/>
      <c r="C1" s="338"/>
      <c r="D1" s="338"/>
      <c r="E1" s="338"/>
      <c r="F1" s="338"/>
      <c r="G1" s="338"/>
      <c r="H1" s="338"/>
      <c r="I1" s="338"/>
    </row>
    <row r="2" spans="1:9" s="1" customFormat="1" ht="13.5" thickBot="1" x14ac:dyDescent="0.25">
      <c r="A2" s="8"/>
      <c r="I2" s="9" t="s">
        <v>7</v>
      </c>
    </row>
    <row r="3" spans="1:9" s="1" customFormat="1" ht="26.25" thickBot="1" x14ac:dyDescent="0.25">
      <c r="A3" s="68" t="s">
        <v>8</v>
      </c>
      <c r="B3" s="365" t="s">
        <v>39</v>
      </c>
      <c r="C3" s="366"/>
      <c r="D3" s="366"/>
      <c r="E3" s="366"/>
      <c r="F3" s="366"/>
      <c r="G3" s="366"/>
      <c r="H3" s="366"/>
      <c r="I3" s="367"/>
    </row>
    <row r="4" spans="1:9" s="1" customFormat="1" ht="89.25" customHeight="1" thickBot="1" x14ac:dyDescent="0.25">
      <c r="A4" s="69" t="s">
        <v>9</v>
      </c>
      <c r="B4" s="10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60</v>
      </c>
      <c r="H4" s="11" t="s">
        <v>34</v>
      </c>
      <c r="I4" s="12" t="s">
        <v>61</v>
      </c>
    </row>
    <row r="5" spans="1:9" s="1" customFormat="1" hidden="1" x14ac:dyDescent="0.2">
      <c r="A5" s="86"/>
      <c r="B5" s="87"/>
      <c r="C5" s="87"/>
      <c r="D5" s="87"/>
      <c r="E5" s="105"/>
      <c r="F5" s="87"/>
      <c r="G5" s="87"/>
      <c r="H5" s="87"/>
      <c r="I5" s="90"/>
    </row>
    <row r="6" spans="1:9" s="1" customFormat="1" x14ac:dyDescent="0.2">
      <c r="A6" s="91">
        <v>636</v>
      </c>
      <c r="B6" s="92"/>
      <c r="C6" s="92"/>
      <c r="D6" s="92"/>
      <c r="E6" s="106">
        <v>30000</v>
      </c>
      <c r="F6" s="93"/>
      <c r="G6" s="287">
        <v>8410000</v>
      </c>
      <c r="H6" s="93"/>
      <c r="I6" s="94"/>
    </row>
    <row r="7" spans="1:9" s="1" customFormat="1" x14ac:dyDescent="0.2">
      <c r="A7" s="91">
        <v>638</v>
      </c>
      <c r="B7" s="92"/>
      <c r="C7" s="92"/>
      <c r="D7" s="92"/>
      <c r="E7" s="106">
        <v>30000</v>
      </c>
      <c r="F7" s="93"/>
      <c r="G7" s="107"/>
      <c r="H7" s="93"/>
      <c r="I7" s="94"/>
    </row>
    <row r="8" spans="1:9" s="1" customFormat="1" x14ac:dyDescent="0.2">
      <c r="A8" s="91">
        <v>641</v>
      </c>
      <c r="B8" s="92"/>
      <c r="C8" s="92">
        <v>500</v>
      </c>
      <c r="D8" s="92"/>
      <c r="E8" s="106"/>
      <c r="F8" s="93"/>
      <c r="G8" s="107"/>
      <c r="H8" s="93"/>
      <c r="I8" s="94"/>
    </row>
    <row r="9" spans="1:9" s="1" customFormat="1" x14ac:dyDescent="0.2">
      <c r="A9" s="91">
        <v>639</v>
      </c>
      <c r="B9" s="92"/>
      <c r="C9" s="164">
        <v>1000</v>
      </c>
      <c r="D9" s="92"/>
      <c r="E9" s="106"/>
      <c r="F9" s="93"/>
      <c r="G9" s="107"/>
      <c r="H9" s="93"/>
      <c r="I9" s="94"/>
    </row>
    <row r="10" spans="1:9" s="1" customFormat="1" x14ac:dyDescent="0.2">
      <c r="A10" s="95">
        <v>652</v>
      </c>
      <c r="B10" s="96"/>
      <c r="C10" s="96"/>
      <c r="D10" s="96">
        <v>740000</v>
      </c>
      <c r="E10" s="96"/>
      <c r="F10" s="96"/>
      <c r="G10" s="96"/>
      <c r="H10" s="96"/>
      <c r="I10" s="97"/>
    </row>
    <row r="11" spans="1:9" s="1" customFormat="1" x14ac:dyDescent="0.2">
      <c r="A11" s="95">
        <v>661</v>
      </c>
      <c r="B11" s="96"/>
      <c r="C11" s="96">
        <v>90000</v>
      </c>
      <c r="D11" s="96"/>
      <c r="E11" s="96"/>
      <c r="F11" s="96"/>
      <c r="G11" s="96"/>
      <c r="H11" s="96"/>
      <c r="I11" s="97"/>
    </row>
    <row r="12" spans="1:9" s="1" customFormat="1" x14ac:dyDescent="0.2">
      <c r="A12" s="95">
        <v>663</v>
      </c>
      <c r="B12" s="96"/>
      <c r="C12" s="96"/>
      <c r="D12" s="96"/>
      <c r="E12" s="96"/>
      <c r="F12" s="96">
        <v>15000</v>
      </c>
      <c r="G12" s="96"/>
      <c r="H12" s="96"/>
      <c r="I12" s="97"/>
    </row>
    <row r="13" spans="1:9" s="1" customFormat="1" x14ac:dyDescent="0.2">
      <c r="A13" s="95">
        <v>671</v>
      </c>
      <c r="B13" s="138">
        <v>1413792</v>
      </c>
      <c r="C13" s="96"/>
      <c r="D13" s="96"/>
      <c r="E13" s="96"/>
      <c r="F13" s="96"/>
      <c r="G13" s="96"/>
      <c r="H13" s="96"/>
      <c r="I13" s="97"/>
    </row>
    <row r="14" spans="1:9" s="1" customFormat="1" x14ac:dyDescent="0.2">
      <c r="A14" s="108">
        <v>721</v>
      </c>
      <c r="B14" s="109"/>
      <c r="C14" s="109"/>
      <c r="D14" s="109"/>
      <c r="E14" s="109"/>
      <c r="F14" s="109"/>
      <c r="G14" s="109"/>
      <c r="H14" s="109"/>
      <c r="I14" s="110"/>
    </row>
    <row r="15" spans="1:9" s="1" customFormat="1" ht="13.5" thickBot="1" x14ac:dyDescent="0.25">
      <c r="A15" s="111">
        <v>922</v>
      </c>
      <c r="B15" s="109"/>
      <c r="C15" s="109"/>
      <c r="D15" s="109"/>
      <c r="E15" s="109"/>
      <c r="F15" s="109"/>
      <c r="G15" s="109"/>
      <c r="H15" s="109"/>
      <c r="I15" s="109">
        <v>72497</v>
      </c>
    </row>
    <row r="16" spans="1:9" s="1" customFormat="1" ht="30" customHeight="1" thickBot="1" x14ac:dyDescent="0.25">
      <c r="A16" s="13" t="s">
        <v>16</v>
      </c>
      <c r="B16" s="329">
        <f>SUM(B10:B14)</f>
        <v>1413792</v>
      </c>
      <c r="C16" s="329">
        <f>SUM(C6:C15)</f>
        <v>91500</v>
      </c>
      <c r="D16" s="329">
        <f>SUM(D10:D14)</f>
        <v>740000</v>
      </c>
      <c r="E16" s="329">
        <f>SUM(E6:E14)</f>
        <v>60000</v>
      </c>
      <c r="F16" s="329">
        <f>SUM(F10:F14)</f>
        <v>15000</v>
      </c>
      <c r="G16" s="329">
        <f>SUM(G6:G15)</f>
        <v>8410000</v>
      </c>
      <c r="H16" s="329">
        <f>SUM(H10:H14)</f>
        <v>0</v>
      </c>
      <c r="I16" s="330">
        <f>SUM(I6:I15)</f>
        <v>72497</v>
      </c>
    </row>
    <row r="17" spans="1:9" s="1" customFormat="1" ht="28.5" customHeight="1" thickBot="1" x14ac:dyDescent="0.25">
      <c r="A17" s="13" t="s">
        <v>40</v>
      </c>
      <c r="B17" s="368">
        <f>B16+C16+D16+E16+F16+G16+H16+I16</f>
        <v>10802789</v>
      </c>
      <c r="C17" s="369"/>
      <c r="D17" s="369"/>
      <c r="E17" s="369"/>
      <c r="F17" s="369"/>
      <c r="G17" s="369"/>
      <c r="H17" s="369"/>
      <c r="I17" s="370"/>
    </row>
    <row r="18" spans="1:9" ht="13.5" thickBot="1" x14ac:dyDescent="0.25">
      <c r="A18" s="5"/>
      <c r="B18" s="5"/>
      <c r="C18" s="5"/>
      <c r="D18" s="6"/>
      <c r="E18" s="15"/>
      <c r="I18" s="9"/>
    </row>
    <row r="19" spans="1:9" ht="24" customHeight="1" thickBot="1" x14ac:dyDescent="0.25">
      <c r="A19" s="70" t="s">
        <v>8</v>
      </c>
      <c r="B19" s="365" t="s">
        <v>81</v>
      </c>
      <c r="C19" s="366"/>
      <c r="D19" s="366"/>
      <c r="E19" s="366"/>
      <c r="F19" s="366"/>
      <c r="G19" s="366"/>
      <c r="H19" s="366"/>
      <c r="I19" s="367"/>
    </row>
    <row r="20" spans="1:9" ht="90" thickBot="1" x14ac:dyDescent="0.25">
      <c r="A20" s="71" t="s">
        <v>9</v>
      </c>
      <c r="B20" s="10" t="s">
        <v>10</v>
      </c>
      <c r="C20" s="11" t="s">
        <v>11</v>
      </c>
      <c r="D20" s="11" t="s">
        <v>12</v>
      </c>
      <c r="E20" s="11" t="s">
        <v>13</v>
      </c>
      <c r="F20" s="11" t="s">
        <v>14</v>
      </c>
      <c r="G20" s="11" t="s">
        <v>60</v>
      </c>
      <c r="H20" s="11" t="s">
        <v>34</v>
      </c>
      <c r="I20" s="12" t="s">
        <v>61</v>
      </c>
    </row>
    <row r="21" spans="1:9" x14ac:dyDescent="0.2">
      <c r="A21" s="101">
        <v>63</v>
      </c>
      <c r="B21" s="322"/>
      <c r="C21" s="87"/>
      <c r="D21" s="87"/>
      <c r="E21" s="112">
        <v>60000</v>
      </c>
      <c r="F21" s="87"/>
      <c r="G21" s="113">
        <v>8670000</v>
      </c>
      <c r="H21" s="87"/>
      <c r="I21" s="326"/>
    </row>
    <row r="22" spans="1:9" x14ac:dyDescent="0.2">
      <c r="A22" s="91">
        <v>64</v>
      </c>
      <c r="B22" s="323"/>
      <c r="C22" s="325"/>
      <c r="D22" s="103"/>
      <c r="E22" s="102"/>
      <c r="F22" s="102"/>
      <c r="G22" s="102"/>
      <c r="H22" s="102"/>
      <c r="I22" s="327"/>
    </row>
    <row r="23" spans="1:9" x14ac:dyDescent="0.2">
      <c r="A23" s="95">
        <v>65</v>
      </c>
      <c r="B23" s="324"/>
      <c r="C23" s="325"/>
      <c r="D23" s="96">
        <v>766000</v>
      </c>
      <c r="E23" s="96"/>
      <c r="F23" s="96"/>
      <c r="G23" s="96"/>
      <c r="H23" s="96"/>
      <c r="I23" s="328"/>
    </row>
    <row r="24" spans="1:9" x14ac:dyDescent="0.2">
      <c r="A24" s="95">
        <v>66</v>
      </c>
      <c r="B24" s="333"/>
      <c r="C24" s="333">
        <v>91500</v>
      </c>
      <c r="D24" s="333"/>
      <c r="E24" s="333"/>
      <c r="F24" s="333">
        <v>15000</v>
      </c>
      <c r="G24" s="333"/>
      <c r="H24" s="333"/>
      <c r="I24" s="334"/>
    </row>
    <row r="25" spans="1:9" x14ac:dyDescent="0.2">
      <c r="A25" s="95">
        <v>67</v>
      </c>
      <c r="B25" s="333">
        <v>1449443</v>
      </c>
      <c r="C25" s="333"/>
      <c r="D25" s="333"/>
      <c r="E25" s="333"/>
      <c r="F25" s="333"/>
      <c r="G25" s="333"/>
      <c r="H25" s="333"/>
      <c r="I25" s="334"/>
    </row>
    <row r="26" spans="1:9" x14ac:dyDescent="0.2">
      <c r="A26" s="95">
        <v>72</v>
      </c>
      <c r="B26" s="333"/>
      <c r="C26" s="333"/>
      <c r="D26" s="333"/>
      <c r="E26" s="333"/>
      <c r="F26" s="333"/>
      <c r="G26" s="333"/>
      <c r="H26" s="333"/>
      <c r="I26" s="334"/>
    </row>
    <row r="27" spans="1:9" ht="13.5" thickBot="1" x14ac:dyDescent="0.25">
      <c r="A27" s="98">
        <v>92</v>
      </c>
      <c r="B27" s="335"/>
      <c r="C27" s="335"/>
      <c r="D27" s="335"/>
      <c r="E27" s="335"/>
      <c r="F27" s="335"/>
      <c r="G27" s="335"/>
      <c r="H27" s="335"/>
      <c r="I27" s="336">
        <v>72497</v>
      </c>
    </row>
    <row r="28" spans="1:9" s="1" customFormat="1" ht="30" customHeight="1" thickBot="1" x14ac:dyDescent="0.25">
      <c r="A28" s="13" t="s">
        <v>16</v>
      </c>
      <c r="B28" s="337">
        <f>SUM(B22:B27)</f>
        <v>1449443</v>
      </c>
      <c r="C28" s="337">
        <f>SUM(C22:C27)</f>
        <v>91500</v>
      </c>
      <c r="D28" s="337">
        <f>SUM(D22:D27)</f>
        <v>766000</v>
      </c>
      <c r="E28" s="337">
        <f>SUM(E21:E22)</f>
        <v>60000</v>
      </c>
      <c r="F28" s="337">
        <f>SUM(F22:F27)</f>
        <v>15000</v>
      </c>
      <c r="G28" s="337">
        <f>SUM(G21:G27)</f>
        <v>8670000</v>
      </c>
      <c r="H28" s="337">
        <f>SUM(H22:H27)</f>
        <v>0</v>
      </c>
      <c r="I28" s="337">
        <f>SUM(I22:I27)</f>
        <v>72497</v>
      </c>
    </row>
    <row r="29" spans="1:9" s="1" customFormat="1" ht="28.5" customHeight="1" thickBot="1" x14ac:dyDescent="0.25">
      <c r="A29" s="13" t="s">
        <v>82</v>
      </c>
      <c r="B29" s="368">
        <f>B28+C28+D28+E28+F28+G28+H28+I28</f>
        <v>11124440</v>
      </c>
      <c r="C29" s="369"/>
      <c r="D29" s="369"/>
      <c r="E29" s="369"/>
      <c r="F29" s="369"/>
      <c r="G29" s="369"/>
      <c r="H29" s="369"/>
      <c r="I29" s="370"/>
    </row>
    <row r="30" spans="1:9" ht="13.5" thickBot="1" x14ac:dyDescent="0.25">
      <c r="D30" s="17"/>
      <c r="E30" s="18"/>
    </row>
    <row r="31" spans="1:9" ht="26.25" thickBot="1" x14ac:dyDescent="0.25">
      <c r="A31" s="70" t="s">
        <v>8</v>
      </c>
      <c r="B31" s="365" t="s">
        <v>159</v>
      </c>
      <c r="C31" s="366"/>
      <c r="D31" s="366"/>
      <c r="E31" s="366"/>
      <c r="F31" s="366"/>
      <c r="G31" s="366"/>
      <c r="H31" s="366"/>
      <c r="I31" s="367"/>
    </row>
    <row r="32" spans="1:9" ht="90" thickBot="1" x14ac:dyDescent="0.25">
      <c r="A32" s="71" t="s">
        <v>9</v>
      </c>
      <c r="B32" s="10" t="s">
        <v>10</v>
      </c>
      <c r="C32" s="11" t="s">
        <v>11</v>
      </c>
      <c r="D32" s="11" t="s">
        <v>12</v>
      </c>
      <c r="E32" s="11" t="s">
        <v>13</v>
      </c>
      <c r="F32" s="11" t="s">
        <v>14</v>
      </c>
      <c r="G32" s="11" t="s">
        <v>60</v>
      </c>
      <c r="H32" s="11" t="s">
        <v>34</v>
      </c>
      <c r="I32" s="12" t="s">
        <v>61</v>
      </c>
    </row>
    <row r="33" spans="1:9" x14ac:dyDescent="0.2">
      <c r="A33" s="101">
        <v>63</v>
      </c>
      <c r="C33" s="88"/>
      <c r="D33" s="88"/>
      <c r="E33" s="112">
        <v>60000</v>
      </c>
      <c r="F33" s="88"/>
      <c r="G33" s="114">
        <v>8670000</v>
      </c>
      <c r="H33" s="88"/>
      <c r="I33" s="89"/>
    </row>
    <row r="34" spans="1:9" x14ac:dyDescent="0.2">
      <c r="A34" s="91">
        <v>64</v>
      </c>
      <c r="B34" s="102"/>
      <c r="C34" s="96"/>
      <c r="D34" s="103"/>
      <c r="E34" s="102"/>
      <c r="F34" s="102"/>
      <c r="G34" s="102"/>
      <c r="H34" s="102"/>
      <c r="I34" s="104"/>
    </row>
    <row r="35" spans="1:9" x14ac:dyDescent="0.2">
      <c r="A35" s="95">
        <v>65</v>
      </c>
      <c r="B35" s="96"/>
      <c r="C35" s="96"/>
      <c r="D35" s="96">
        <v>766000</v>
      </c>
      <c r="E35" s="96"/>
      <c r="F35" s="96"/>
      <c r="G35" s="96"/>
      <c r="H35" s="96"/>
      <c r="I35" s="97"/>
    </row>
    <row r="36" spans="1:9" x14ac:dyDescent="0.2">
      <c r="A36" s="95">
        <v>66</v>
      </c>
      <c r="B36" s="96"/>
      <c r="C36" s="96">
        <v>91500</v>
      </c>
      <c r="D36" s="96"/>
      <c r="E36" s="96"/>
      <c r="F36" s="96">
        <v>15000</v>
      </c>
      <c r="G36" s="96"/>
      <c r="H36" s="96"/>
      <c r="I36" s="97"/>
    </row>
    <row r="37" spans="1:9" ht="13.5" customHeight="1" x14ac:dyDescent="0.2">
      <c r="A37" s="95">
        <v>67</v>
      </c>
      <c r="B37" s="96">
        <v>1449443</v>
      </c>
      <c r="C37" s="96"/>
      <c r="D37" s="96"/>
      <c r="E37" s="96"/>
      <c r="F37" s="96"/>
      <c r="G37" s="96"/>
      <c r="H37" s="96"/>
      <c r="I37" s="97"/>
    </row>
    <row r="38" spans="1:9" ht="13.5" customHeight="1" x14ac:dyDescent="0.2">
      <c r="A38" s="95">
        <v>72</v>
      </c>
      <c r="B38" s="96"/>
      <c r="C38" s="96"/>
      <c r="D38" s="96"/>
      <c r="E38" s="96"/>
      <c r="F38" s="96"/>
      <c r="G38" s="96"/>
      <c r="H38" s="96"/>
      <c r="I38" s="97"/>
    </row>
    <row r="39" spans="1:9" ht="13.5" customHeight="1" thickBot="1" x14ac:dyDescent="0.25">
      <c r="A39" s="98">
        <v>92</v>
      </c>
      <c r="B39" s="99"/>
      <c r="C39" s="99"/>
      <c r="D39" s="99"/>
      <c r="E39" s="99"/>
      <c r="F39" s="99"/>
      <c r="G39" s="99"/>
      <c r="H39" s="99"/>
      <c r="I39" s="100">
        <v>72497</v>
      </c>
    </row>
    <row r="40" spans="1:9" s="1" customFormat="1" ht="30" customHeight="1" thickBot="1" x14ac:dyDescent="0.25">
      <c r="A40" s="13" t="s">
        <v>16</v>
      </c>
      <c r="B40" s="14">
        <f>SUM(B34:B39)</f>
        <v>1449443</v>
      </c>
      <c r="C40" s="14">
        <f>SUM(C34:C39)</f>
        <v>91500</v>
      </c>
      <c r="D40" s="14">
        <f>SUM(D34:D39)</f>
        <v>766000</v>
      </c>
      <c r="E40" s="14">
        <f>SUM(E33:E34)</f>
        <v>60000</v>
      </c>
      <c r="F40" s="14">
        <f>SUM(F34:F39)</f>
        <v>15000</v>
      </c>
      <c r="G40" s="14">
        <f>SUM(G33:G38)</f>
        <v>8670000</v>
      </c>
      <c r="H40" s="14">
        <f>SUM(H34:H39)</f>
        <v>0</v>
      </c>
      <c r="I40" s="14">
        <f>SUM(I34:I39)</f>
        <v>72497</v>
      </c>
    </row>
    <row r="41" spans="1:9" s="1" customFormat="1" ht="28.5" customHeight="1" thickBot="1" x14ac:dyDescent="0.25">
      <c r="A41" s="13" t="s">
        <v>170</v>
      </c>
      <c r="B41" s="368">
        <f>B40+C40+D40+E40+F40+G40+H40+I40</f>
        <v>11124440</v>
      </c>
      <c r="C41" s="369"/>
      <c r="D41" s="369"/>
      <c r="E41" s="369"/>
      <c r="F41" s="369"/>
      <c r="G41" s="369"/>
      <c r="H41" s="369"/>
      <c r="I41" s="370"/>
    </row>
    <row r="42" spans="1:9" ht="13.5" customHeight="1" x14ac:dyDescent="0.2">
      <c r="C42" s="19"/>
      <c r="D42" s="17"/>
      <c r="E42" s="20"/>
    </row>
    <row r="43" spans="1:9" ht="13.5" customHeight="1" x14ac:dyDescent="0.2">
      <c r="C43" s="19"/>
      <c r="D43" s="21"/>
      <c r="E43" s="22"/>
    </row>
    <row r="44" spans="1:9" ht="13.5" customHeight="1" x14ac:dyDescent="0.2">
      <c r="D44" s="23"/>
      <c r="E44" s="24"/>
    </row>
    <row r="45" spans="1:9" ht="13.5" customHeight="1" x14ac:dyDescent="0.2">
      <c r="D45" s="25"/>
      <c r="E45" s="26"/>
    </row>
    <row r="46" spans="1:9" ht="13.5" customHeight="1" x14ac:dyDescent="0.2">
      <c r="D46" s="17"/>
      <c r="E46" s="18"/>
    </row>
    <row r="47" spans="1:9" ht="28.5" customHeight="1" x14ac:dyDescent="0.2">
      <c r="C47" s="19"/>
      <c r="D47" s="17"/>
      <c r="E47" s="27"/>
    </row>
    <row r="48" spans="1:9" ht="13.5" customHeight="1" x14ac:dyDescent="0.2">
      <c r="C48" s="19"/>
      <c r="D48" s="17"/>
      <c r="E48" s="22"/>
    </row>
    <row r="49" spans="2:5" ht="13.5" customHeight="1" x14ac:dyDescent="0.2">
      <c r="D49" s="17"/>
      <c r="E49" s="18"/>
    </row>
    <row r="50" spans="2:5" ht="13.5" customHeight="1" x14ac:dyDescent="0.2">
      <c r="D50" s="17"/>
      <c r="E50" s="26"/>
    </row>
    <row r="51" spans="2:5" ht="13.5" customHeight="1" x14ac:dyDescent="0.2">
      <c r="D51" s="17"/>
      <c r="E51" s="18"/>
    </row>
    <row r="52" spans="2:5" ht="22.5" customHeight="1" x14ac:dyDescent="0.2">
      <c r="D52" s="17"/>
      <c r="E52" s="28"/>
    </row>
    <row r="53" spans="2:5" ht="13.5" customHeight="1" x14ac:dyDescent="0.2">
      <c r="D53" s="23"/>
      <c r="E53" s="24"/>
    </row>
    <row r="54" spans="2:5" ht="13.5" customHeight="1" x14ac:dyDescent="0.2">
      <c r="B54" s="19"/>
      <c r="D54" s="23"/>
      <c r="E54" s="29"/>
    </row>
    <row r="55" spans="2:5" ht="13.5" customHeight="1" x14ac:dyDescent="0.2">
      <c r="C55" s="19"/>
      <c r="D55" s="23"/>
      <c r="E55" s="30"/>
    </row>
    <row r="56" spans="2:5" ht="13.5" customHeight="1" x14ac:dyDescent="0.2">
      <c r="C56" s="19"/>
      <c r="D56" s="25"/>
      <c r="E56" s="22"/>
    </row>
    <row r="57" spans="2:5" ht="13.5" customHeight="1" x14ac:dyDescent="0.2">
      <c r="D57" s="17"/>
      <c r="E57" s="18"/>
    </row>
    <row r="58" spans="2:5" ht="13.5" customHeight="1" x14ac:dyDescent="0.2">
      <c r="B58" s="19"/>
      <c r="D58" s="17"/>
      <c r="E58" s="20"/>
    </row>
    <row r="59" spans="2:5" ht="13.5" customHeight="1" x14ac:dyDescent="0.2">
      <c r="C59" s="19"/>
      <c r="D59" s="17"/>
      <c r="E59" s="29"/>
    </row>
    <row r="60" spans="2:5" ht="13.5" customHeight="1" x14ac:dyDescent="0.2">
      <c r="C60" s="19"/>
      <c r="D60" s="25"/>
      <c r="E60" s="22"/>
    </row>
    <row r="61" spans="2:5" ht="13.5" customHeight="1" x14ac:dyDescent="0.2">
      <c r="D61" s="23"/>
      <c r="E61" s="18"/>
    </row>
    <row r="62" spans="2:5" ht="13.5" customHeight="1" x14ac:dyDescent="0.2">
      <c r="C62" s="19"/>
      <c r="D62" s="23"/>
      <c r="E62" s="29"/>
    </row>
    <row r="63" spans="2:5" ht="22.5" customHeight="1" x14ac:dyDescent="0.2">
      <c r="D63" s="25"/>
      <c r="E63" s="28"/>
    </row>
    <row r="64" spans="2:5" ht="13.5" customHeight="1" x14ac:dyDescent="0.2">
      <c r="D64" s="17"/>
      <c r="E64" s="18"/>
    </row>
    <row r="65" spans="1:5" ht="13.5" customHeight="1" x14ac:dyDescent="0.2">
      <c r="D65" s="25"/>
      <c r="E65" s="22"/>
    </row>
    <row r="66" spans="1:5" ht="13.5" customHeight="1" x14ac:dyDescent="0.2">
      <c r="D66" s="17"/>
      <c r="E66" s="18"/>
    </row>
    <row r="67" spans="1:5" ht="13.5" customHeight="1" x14ac:dyDescent="0.2">
      <c r="D67" s="17"/>
      <c r="E67" s="18"/>
    </row>
    <row r="68" spans="1:5" ht="13.5" customHeight="1" x14ac:dyDescent="0.2">
      <c r="A68" s="19"/>
      <c r="D68" s="31"/>
      <c r="E68" s="29"/>
    </row>
    <row r="69" spans="1:5" ht="13.5" customHeight="1" x14ac:dyDescent="0.2">
      <c r="B69" s="19"/>
      <c r="C69" s="19"/>
      <c r="D69" s="32"/>
      <c r="E69" s="29"/>
    </row>
    <row r="70" spans="1:5" ht="13.5" customHeight="1" x14ac:dyDescent="0.2">
      <c r="B70" s="19"/>
      <c r="C70" s="19"/>
      <c r="D70" s="32"/>
      <c r="E70" s="20"/>
    </row>
    <row r="71" spans="1:5" ht="13.5" customHeight="1" x14ac:dyDescent="0.2">
      <c r="B71" s="19"/>
      <c r="C71" s="19"/>
      <c r="D71" s="25"/>
      <c r="E71" s="26"/>
    </row>
    <row r="72" spans="1:5" x14ac:dyDescent="0.2">
      <c r="D72" s="17"/>
      <c r="E72" s="18"/>
    </row>
    <row r="73" spans="1:5" x14ac:dyDescent="0.2">
      <c r="B73" s="19"/>
      <c r="D73" s="17"/>
      <c r="E73" s="29"/>
    </row>
    <row r="74" spans="1:5" x14ac:dyDescent="0.2">
      <c r="C74" s="19"/>
      <c r="D74" s="17"/>
      <c r="E74" s="20"/>
    </row>
    <row r="75" spans="1:5" x14ac:dyDescent="0.2">
      <c r="C75" s="19"/>
      <c r="D75" s="25"/>
      <c r="E75" s="22"/>
    </row>
    <row r="76" spans="1:5" x14ac:dyDescent="0.2">
      <c r="D76" s="17"/>
      <c r="E76" s="18"/>
    </row>
    <row r="77" spans="1:5" x14ac:dyDescent="0.2">
      <c r="D77" s="17"/>
      <c r="E77" s="18"/>
    </row>
    <row r="78" spans="1:5" x14ac:dyDescent="0.2">
      <c r="D78" s="33"/>
      <c r="E78" s="34"/>
    </row>
    <row r="79" spans="1:5" x14ac:dyDescent="0.2">
      <c r="D79" s="17"/>
      <c r="E79" s="18"/>
    </row>
    <row r="80" spans="1:5" x14ac:dyDescent="0.2">
      <c r="D80" s="17"/>
      <c r="E80" s="18"/>
    </row>
    <row r="81" spans="1:5" x14ac:dyDescent="0.2">
      <c r="D81" s="17"/>
      <c r="E81" s="18"/>
    </row>
    <row r="82" spans="1:5" x14ac:dyDescent="0.2">
      <c r="D82" s="25"/>
      <c r="E82" s="22"/>
    </row>
    <row r="83" spans="1:5" x14ac:dyDescent="0.2">
      <c r="D83" s="17"/>
      <c r="E83" s="18"/>
    </row>
    <row r="84" spans="1:5" x14ac:dyDescent="0.2">
      <c r="D84" s="25"/>
      <c r="E84" s="22"/>
    </row>
    <row r="85" spans="1:5" x14ac:dyDescent="0.2">
      <c r="D85" s="17"/>
      <c r="E85" s="18"/>
    </row>
    <row r="86" spans="1:5" x14ac:dyDescent="0.2">
      <c r="D86" s="17"/>
      <c r="E86" s="18"/>
    </row>
    <row r="87" spans="1:5" x14ac:dyDescent="0.2">
      <c r="D87" s="17"/>
      <c r="E87" s="18"/>
    </row>
    <row r="88" spans="1:5" x14ac:dyDescent="0.2">
      <c r="D88" s="17"/>
      <c r="E88" s="18"/>
    </row>
    <row r="89" spans="1:5" ht="28.5" customHeight="1" x14ac:dyDescent="0.2">
      <c r="A89" s="35"/>
      <c r="B89" s="35"/>
      <c r="C89" s="35"/>
      <c r="D89" s="36"/>
      <c r="E89" s="37"/>
    </row>
    <row r="90" spans="1:5" x14ac:dyDescent="0.2">
      <c r="C90" s="19"/>
      <c r="D90" s="17"/>
      <c r="E90" s="20"/>
    </row>
    <row r="91" spans="1:5" x14ac:dyDescent="0.2">
      <c r="D91" s="38"/>
      <c r="E91" s="39"/>
    </row>
    <row r="92" spans="1:5" x14ac:dyDescent="0.2">
      <c r="D92" s="17"/>
      <c r="E92" s="18"/>
    </row>
    <row r="93" spans="1:5" x14ac:dyDescent="0.2">
      <c r="D93" s="33"/>
      <c r="E93" s="34"/>
    </row>
    <row r="94" spans="1:5" x14ac:dyDescent="0.2">
      <c r="D94" s="33"/>
      <c r="E94" s="34"/>
    </row>
    <row r="95" spans="1:5" x14ac:dyDescent="0.2">
      <c r="D95" s="17"/>
      <c r="E95" s="18"/>
    </row>
    <row r="96" spans="1:5" x14ac:dyDescent="0.2">
      <c r="D96" s="25"/>
      <c r="E96" s="22"/>
    </row>
    <row r="97" spans="3:5" x14ac:dyDescent="0.2">
      <c r="D97" s="17"/>
      <c r="E97" s="18"/>
    </row>
    <row r="98" spans="3:5" x14ac:dyDescent="0.2">
      <c r="D98" s="17"/>
      <c r="E98" s="18"/>
    </row>
    <row r="99" spans="3:5" x14ac:dyDescent="0.2">
      <c r="D99" s="25"/>
      <c r="E99" s="22"/>
    </row>
    <row r="100" spans="3:5" x14ac:dyDescent="0.2">
      <c r="D100" s="17"/>
      <c r="E100" s="18"/>
    </row>
    <row r="101" spans="3:5" x14ac:dyDescent="0.2">
      <c r="D101" s="33"/>
      <c r="E101" s="34"/>
    </row>
    <row r="102" spans="3:5" x14ac:dyDescent="0.2">
      <c r="D102" s="25"/>
      <c r="E102" s="39"/>
    </row>
    <row r="103" spans="3:5" x14ac:dyDescent="0.2">
      <c r="D103" s="23"/>
      <c r="E103" s="34"/>
    </row>
    <row r="104" spans="3:5" x14ac:dyDescent="0.2">
      <c r="D104" s="25"/>
      <c r="E104" s="22"/>
    </row>
    <row r="105" spans="3:5" x14ac:dyDescent="0.2">
      <c r="D105" s="17"/>
      <c r="E105" s="18"/>
    </row>
    <row r="106" spans="3:5" x14ac:dyDescent="0.2">
      <c r="C106" s="19"/>
      <c r="D106" s="17"/>
      <c r="E106" s="20"/>
    </row>
    <row r="107" spans="3:5" x14ac:dyDescent="0.2">
      <c r="D107" s="23"/>
      <c r="E107" s="22"/>
    </row>
    <row r="108" spans="3:5" x14ac:dyDescent="0.2">
      <c r="D108" s="23"/>
      <c r="E108" s="34"/>
    </row>
    <row r="109" spans="3:5" x14ac:dyDescent="0.2">
      <c r="C109" s="19"/>
      <c r="D109" s="23"/>
      <c r="E109" s="40"/>
    </row>
    <row r="110" spans="3:5" x14ac:dyDescent="0.2">
      <c r="C110" s="19"/>
      <c r="D110" s="25"/>
      <c r="E110" s="26"/>
    </row>
    <row r="111" spans="3:5" x14ac:dyDescent="0.2">
      <c r="D111" s="17"/>
      <c r="E111" s="18"/>
    </row>
    <row r="112" spans="3:5" x14ac:dyDescent="0.2">
      <c r="D112" s="38"/>
      <c r="E112" s="41"/>
    </row>
    <row r="113" spans="1:5" ht="11.25" customHeight="1" x14ac:dyDescent="0.2">
      <c r="D113" s="33"/>
      <c r="E113" s="34"/>
    </row>
    <row r="114" spans="1:5" ht="24" customHeight="1" x14ac:dyDescent="0.2">
      <c r="B114" s="19"/>
      <c r="D114" s="33"/>
      <c r="E114" s="42"/>
    </row>
    <row r="115" spans="1:5" ht="15" customHeight="1" x14ac:dyDescent="0.2">
      <c r="C115" s="19"/>
      <c r="D115" s="33"/>
      <c r="E115" s="42"/>
    </row>
    <row r="116" spans="1:5" ht="11.25" customHeight="1" x14ac:dyDescent="0.2">
      <c r="D116" s="38"/>
      <c r="E116" s="39"/>
    </row>
    <row r="117" spans="1:5" x14ac:dyDescent="0.2">
      <c r="D117" s="33"/>
      <c r="E117" s="34"/>
    </row>
    <row r="118" spans="1:5" ht="13.5" customHeight="1" x14ac:dyDescent="0.2">
      <c r="B118" s="19"/>
      <c r="D118" s="33"/>
      <c r="E118" s="43"/>
    </row>
    <row r="119" spans="1:5" ht="12.75" customHeight="1" x14ac:dyDescent="0.2">
      <c r="C119" s="19"/>
      <c r="D119" s="33"/>
      <c r="E119" s="20"/>
    </row>
    <row r="120" spans="1:5" ht="12.75" customHeight="1" x14ac:dyDescent="0.2">
      <c r="C120" s="19"/>
      <c r="D120" s="25"/>
      <c r="E120" s="26"/>
    </row>
    <row r="121" spans="1:5" x14ac:dyDescent="0.2">
      <c r="D121" s="17"/>
      <c r="E121" s="18"/>
    </row>
    <row r="122" spans="1:5" x14ac:dyDescent="0.2">
      <c r="C122" s="19"/>
      <c r="D122" s="17"/>
      <c r="E122" s="40"/>
    </row>
    <row r="123" spans="1:5" x14ac:dyDescent="0.2">
      <c r="D123" s="38"/>
      <c r="E123" s="39"/>
    </row>
    <row r="124" spans="1:5" x14ac:dyDescent="0.2">
      <c r="D124" s="33"/>
      <c r="E124" s="34"/>
    </row>
    <row r="125" spans="1:5" x14ac:dyDescent="0.2">
      <c r="D125" s="17"/>
      <c r="E125" s="18"/>
    </row>
    <row r="126" spans="1:5" ht="19.5" customHeight="1" x14ac:dyDescent="0.2">
      <c r="A126" s="44"/>
      <c r="B126" s="5"/>
      <c r="C126" s="5"/>
      <c r="D126" s="5"/>
      <c r="E126" s="29"/>
    </row>
    <row r="127" spans="1:5" ht="15" customHeight="1" x14ac:dyDescent="0.2">
      <c r="A127" s="19"/>
      <c r="D127" s="31"/>
      <c r="E127" s="29"/>
    </row>
    <row r="128" spans="1:5" x14ac:dyDescent="0.2">
      <c r="A128" s="19"/>
      <c r="B128" s="19"/>
      <c r="D128" s="31"/>
      <c r="E128" s="20"/>
    </row>
    <row r="129" spans="1:5" x14ac:dyDescent="0.2">
      <c r="C129" s="19"/>
      <c r="D129" s="17"/>
      <c r="E129" s="29"/>
    </row>
    <row r="130" spans="1:5" x14ac:dyDescent="0.2">
      <c r="D130" s="21"/>
      <c r="E130" s="22"/>
    </row>
    <row r="131" spans="1:5" x14ac:dyDescent="0.2">
      <c r="B131" s="19"/>
      <c r="D131" s="17"/>
      <c r="E131" s="20"/>
    </row>
    <row r="132" spans="1:5" x14ac:dyDescent="0.2">
      <c r="C132" s="19"/>
      <c r="D132" s="17"/>
      <c r="E132" s="20"/>
    </row>
    <row r="133" spans="1:5" x14ac:dyDescent="0.2">
      <c r="D133" s="25"/>
      <c r="E133" s="26"/>
    </row>
    <row r="134" spans="1:5" ht="22.5" customHeight="1" x14ac:dyDescent="0.2">
      <c r="C134" s="19"/>
      <c r="D134" s="17"/>
      <c r="E134" s="27"/>
    </row>
    <row r="135" spans="1:5" x14ac:dyDescent="0.2">
      <c r="D135" s="17"/>
      <c r="E135" s="26"/>
    </row>
    <row r="136" spans="1:5" x14ac:dyDescent="0.2">
      <c r="B136" s="19"/>
      <c r="D136" s="23"/>
      <c r="E136" s="29"/>
    </row>
    <row r="137" spans="1:5" x14ac:dyDescent="0.2">
      <c r="C137" s="19"/>
      <c r="D137" s="23"/>
      <c r="E137" s="30"/>
    </row>
    <row r="138" spans="1:5" x14ac:dyDescent="0.2">
      <c r="D138" s="25"/>
      <c r="E138" s="22"/>
    </row>
    <row r="139" spans="1:5" ht="13.5" customHeight="1" x14ac:dyDescent="0.2">
      <c r="A139" s="19"/>
      <c r="D139" s="31"/>
      <c r="E139" s="29"/>
    </row>
    <row r="140" spans="1:5" ht="13.5" customHeight="1" x14ac:dyDescent="0.2">
      <c r="B140" s="19"/>
      <c r="D140" s="17"/>
      <c r="E140" s="29"/>
    </row>
    <row r="141" spans="1:5" ht="13.5" customHeight="1" x14ac:dyDescent="0.2">
      <c r="C141" s="19"/>
      <c r="D141" s="17"/>
      <c r="E141" s="20"/>
    </row>
    <row r="142" spans="1:5" x14ac:dyDescent="0.2">
      <c r="C142" s="19"/>
      <c r="D142" s="25"/>
      <c r="E142" s="22"/>
    </row>
    <row r="143" spans="1:5" x14ac:dyDescent="0.2">
      <c r="C143" s="19"/>
      <c r="D143" s="17"/>
      <c r="E143" s="20"/>
    </row>
    <row r="144" spans="1:5" x14ac:dyDescent="0.2">
      <c r="D144" s="38"/>
      <c r="E144" s="39"/>
    </row>
    <row r="145" spans="1:5" x14ac:dyDescent="0.2">
      <c r="C145" s="19"/>
      <c r="D145" s="23"/>
      <c r="E145" s="40"/>
    </row>
    <row r="146" spans="1:5" x14ac:dyDescent="0.2">
      <c r="C146" s="19"/>
      <c r="D146" s="25"/>
      <c r="E146" s="26"/>
    </row>
    <row r="147" spans="1:5" x14ac:dyDescent="0.2">
      <c r="D147" s="38"/>
      <c r="E147" s="45"/>
    </row>
    <row r="148" spans="1:5" x14ac:dyDescent="0.2">
      <c r="B148" s="19"/>
      <c r="D148" s="33"/>
      <c r="E148" s="43"/>
    </row>
    <row r="149" spans="1:5" x14ac:dyDescent="0.2">
      <c r="C149" s="19"/>
      <c r="D149" s="33"/>
      <c r="E149" s="20"/>
    </row>
    <row r="150" spans="1:5" x14ac:dyDescent="0.2">
      <c r="C150" s="19"/>
      <c r="D150" s="25"/>
      <c r="E150" s="26"/>
    </row>
    <row r="151" spans="1:5" x14ac:dyDescent="0.2">
      <c r="C151" s="19"/>
      <c r="D151" s="25"/>
      <c r="E151" s="26"/>
    </row>
    <row r="152" spans="1:5" x14ac:dyDescent="0.2">
      <c r="D152" s="17"/>
      <c r="E152" s="18"/>
    </row>
    <row r="153" spans="1:5" s="46" customFormat="1" ht="18" customHeight="1" x14ac:dyDescent="0.25">
      <c r="A153" s="363"/>
      <c r="B153" s="364"/>
      <c r="C153" s="364"/>
      <c r="D153" s="364"/>
      <c r="E153" s="364"/>
    </row>
    <row r="154" spans="1:5" ht="28.5" customHeight="1" x14ac:dyDescent="0.2">
      <c r="A154" s="35"/>
      <c r="B154" s="35"/>
      <c r="C154" s="35"/>
      <c r="D154" s="36"/>
      <c r="E154" s="37"/>
    </row>
    <row r="156" spans="1:5" ht="15.75" x14ac:dyDescent="0.2">
      <c r="A156" s="48"/>
      <c r="B156" s="19"/>
      <c r="C156" s="19"/>
      <c r="D156" s="49"/>
      <c r="E156" s="4"/>
    </row>
    <row r="157" spans="1:5" x14ac:dyDescent="0.2">
      <c r="A157" s="19"/>
      <c r="B157" s="19"/>
      <c r="C157" s="19"/>
      <c r="D157" s="49"/>
      <c r="E157" s="4"/>
    </row>
    <row r="158" spans="1:5" ht="17.25" customHeight="1" x14ac:dyDescent="0.2">
      <c r="A158" s="19"/>
      <c r="B158" s="19"/>
      <c r="C158" s="19"/>
      <c r="D158" s="49"/>
      <c r="E158" s="4"/>
    </row>
    <row r="159" spans="1:5" ht="13.5" customHeight="1" x14ac:dyDescent="0.2">
      <c r="A159" s="19"/>
      <c r="B159" s="19"/>
      <c r="C159" s="19"/>
      <c r="D159" s="49"/>
      <c r="E159" s="4"/>
    </row>
    <row r="160" spans="1:5" x14ac:dyDescent="0.2">
      <c r="A160" s="19"/>
      <c r="B160" s="19"/>
      <c r="C160" s="19"/>
      <c r="D160" s="49"/>
      <c r="E160" s="4"/>
    </row>
    <row r="161" spans="1:5" x14ac:dyDescent="0.2">
      <c r="A161" s="19"/>
      <c r="B161" s="19"/>
      <c r="C161" s="19"/>
    </row>
    <row r="162" spans="1:5" x14ac:dyDescent="0.2">
      <c r="A162" s="19"/>
      <c r="B162" s="19"/>
      <c r="C162" s="19"/>
      <c r="D162" s="49"/>
      <c r="E162" s="4"/>
    </row>
    <row r="163" spans="1:5" x14ac:dyDescent="0.2">
      <c r="A163" s="19"/>
      <c r="B163" s="19"/>
      <c r="C163" s="19"/>
      <c r="D163" s="49"/>
      <c r="E163" s="50"/>
    </row>
    <row r="164" spans="1:5" x14ac:dyDescent="0.2">
      <c r="A164" s="19"/>
      <c r="B164" s="19"/>
      <c r="C164" s="19"/>
      <c r="D164" s="49"/>
      <c r="E164" s="4"/>
    </row>
    <row r="165" spans="1:5" ht="22.5" customHeight="1" x14ac:dyDescent="0.2">
      <c r="A165" s="19"/>
      <c r="B165" s="19"/>
      <c r="C165" s="19"/>
      <c r="D165" s="49"/>
      <c r="E165" s="27"/>
    </row>
    <row r="166" spans="1:5" ht="22.5" customHeight="1" x14ac:dyDescent="0.2">
      <c r="D166" s="25"/>
      <c r="E166" s="28"/>
    </row>
  </sheetData>
  <mergeCells count="8">
    <mergeCell ref="A153:E153"/>
    <mergeCell ref="B3:I3"/>
    <mergeCell ref="B41:I41"/>
    <mergeCell ref="A1:I1"/>
    <mergeCell ref="B17:I17"/>
    <mergeCell ref="B19:I19"/>
    <mergeCell ref="B29:I29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7" max="8" man="1"/>
    <brk id="87" max="9" man="1"/>
    <brk id="1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8"/>
  <sheetViews>
    <sheetView tabSelected="1" topLeftCell="A221" zoomScaleNormal="100" workbookViewId="0">
      <selection activeCell="E280" sqref="E280"/>
    </sheetView>
  </sheetViews>
  <sheetFormatPr defaultColWidth="11.42578125" defaultRowHeight="12.75" x14ac:dyDescent="0.2"/>
  <cols>
    <col min="1" max="1" width="20.7109375" style="66" customWidth="1"/>
    <col min="2" max="2" width="41.5703125" style="67" customWidth="1"/>
    <col min="3" max="3" width="10.7109375" style="2" customWidth="1"/>
    <col min="4" max="4" width="10.28515625" style="2" customWidth="1"/>
    <col min="5" max="5" width="11.42578125" style="2" customWidth="1"/>
    <col min="6" max="6" width="7.85546875" style="2" customWidth="1"/>
    <col min="7" max="7" width="10.140625" style="2" customWidth="1"/>
    <col min="8" max="8" width="10" style="2" customWidth="1"/>
    <col min="9" max="9" width="7.85546875" style="2" customWidth="1"/>
    <col min="10" max="10" width="8.5703125" style="2" customWidth="1"/>
    <col min="11" max="11" width="8.42578125" style="2" customWidth="1"/>
    <col min="12" max="12" width="10.7109375" style="2" customWidth="1"/>
    <col min="13" max="13" width="11.28515625" style="2" customWidth="1"/>
    <col min="14" max="16384" width="11.42578125" style="3"/>
  </cols>
  <sheetData>
    <row r="1" spans="1:13" ht="24" customHeight="1" x14ac:dyDescent="0.2">
      <c r="A1" s="371" t="s">
        <v>17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4" customFormat="1" ht="50.25" thickBot="1" x14ac:dyDescent="0.25">
      <c r="A2" s="185" t="s">
        <v>110</v>
      </c>
      <c r="B2" s="186" t="s">
        <v>109</v>
      </c>
      <c r="C2" s="85" t="s">
        <v>157</v>
      </c>
      <c r="D2" s="85" t="s">
        <v>60</v>
      </c>
      <c r="E2" s="85" t="s">
        <v>62</v>
      </c>
      <c r="F2" s="85" t="s">
        <v>11</v>
      </c>
      <c r="G2" s="85" t="s">
        <v>12</v>
      </c>
      <c r="H2" s="85" t="s">
        <v>13</v>
      </c>
      <c r="I2" s="85" t="s">
        <v>18</v>
      </c>
      <c r="J2" s="137" t="s">
        <v>15</v>
      </c>
      <c r="K2" s="85" t="s">
        <v>61</v>
      </c>
      <c r="L2" s="85" t="s">
        <v>78</v>
      </c>
      <c r="M2" s="85" t="s">
        <v>158</v>
      </c>
    </row>
    <row r="3" spans="1:13" ht="21" customHeight="1" thickBot="1" x14ac:dyDescent="0.25">
      <c r="A3" s="212"/>
      <c r="B3" s="213" t="s">
        <v>108</v>
      </c>
      <c r="C3" s="120">
        <f>SUM(D3:K3)</f>
        <v>10802789</v>
      </c>
      <c r="D3" s="258">
        <v>8410000</v>
      </c>
      <c r="E3" s="138">
        <v>1413792</v>
      </c>
      <c r="F3" s="288">
        <v>91500</v>
      </c>
      <c r="G3" s="260">
        <v>740000</v>
      </c>
      <c r="H3" s="148">
        <v>60000</v>
      </c>
      <c r="I3" s="288">
        <v>15000</v>
      </c>
      <c r="J3" s="288"/>
      <c r="K3" s="288">
        <v>72497</v>
      </c>
      <c r="L3" s="120">
        <v>11124440</v>
      </c>
      <c r="M3" s="120">
        <v>11124440</v>
      </c>
    </row>
    <row r="4" spans="1:13" s="4" customFormat="1" ht="24.75" customHeight="1" thickBot="1" x14ac:dyDescent="0.25">
      <c r="A4" s="214" t="s">
        <v>104</v>
      </c>
      <c r="B4" s="215" t="s">
        <v>105</v>
      </c>
      <c r="C4" s="120">
        <f t="shared" ref="C4:C5" si="0">SUM(D4:K4)</f>
        <v>10802789</v>
      </c>
      <c r="D4" s="258">
        <v>8410000</v>
      </c>
      <c r="E4" s="138">
        <v>1413792</v>
      </c>
      <c r="F4" s="288">
        <v>91500</v>
      </c>
      <c r="G4" s="260">
        <v>740000</v>
      </c>
      <c r="H4" s="148">
        <v>60000</v>
      </c>
      <c r="I4" s="288">
        <v>15000</v>
      </c>
      <c r="J4" s="288"/>
      <c r="K4" s="288">
        <v>72497</v>
      </c>
      <c r="L4" s="120">
        <v>11124440</v>
      </c>
      <c r="M4" s="120">
        <v>11124440</v>
      </c>
    </row>
    <row r="5" spans="1:13" ht="16.5" customHeight="1" thickBot="1" x14ac:dyDescent="0.25">
      <c r="A5" s="216" t="s">
        <v>106</v>
      </c>
      <c r="B5" s="217" t="s">
        <v>107</v>
      </c>
      <c r="C5" s="120">
        <f t="shared" si="0"/>
        <v>10802789</v>
      </c>
      <c r="D5" s="258">
        <v>8410000</v>
      </c>
      <c r="E5" s="138">
        <v>1413792</v>
      </c>
      <c r="F5" s="288">
        <v>91500</v>
      </c>
      <c r="G5" s="260">
        <v>740000</v>
      </c>
      <c r="H5" s="148">
        <v>60000</v>
      </c>
      <c r="I5" s="288">
        <v>15000</v>
      </c>
      <c r="J5" s="288"/>
      <c r="K5" s="288">
        <v>72497</v>
      </c>
      <c r="L5" s="120">
        <v>11124440</v>
      </c>
      <c r="M5" s="120">
        <v>11124440</v>
      </c>
    </row>
    <row r="6" spans="1:13" s="4" customFormat="1" ht="27" customHeight="1" thickBot="1" x14ac:dyDescent="0.3">
      <c r="A6" s="218" t="s">
        <v>103</v>
      </c>
      <c r="B6" s="219" t="s">
        <v>144</v>
      </c>
      <c r="C6" s="120">
        <f>SUM(D6:K6)</f>
        <v>10802789</v>
      </c>
      <c r="D6" s="258">
        <v>8410000</v>
      </c>
      <c r="E6" s="138">
        <v>1413792</v>
      </c>
      <c r="F6" s="138">
        <v>91500</v>
      </c>
      <c r="G6" s="260">
        <v>740000</v>
      </c>
      <c r="H6" s="148">
        <v>60000</v>
      </c>
      <c r="I6" s="288">
        <v>15000</v>
      </c>
      <c r="J6" s="120"/>
      <c r="K6" s="138">
        <v>72497</v>
      </c>
      <c r="L6" s="120">
        <v>11124440</v>
      </c>
      <c r="M6" s="120">
        <v>11124440</v>
      </c>
    </row>
    <row r="7" spans="1:13" s="4" customFormat="1" ht="15.75" customHeight="1" x14ac:dyDescent="0.2">
      <c r="A7" s="170" t="s">
        <v>91</v>
      </c>
      <c r="B7" s="289" t="s">
        <v>137</v>
      </c>
      <c r="C7" s="221">
        <f t="shared" ref="C7:C8" si="1">SUM(D7:K7)</f>
        <v>1413792</v>
      </c>
      <c r="D7" s="221"/>
      <c r="E7" s="222">
        <v>1413792</v>
      </c>
      <c r="F7" s="222"/>
      <c r="G7" s="223"/>
      <c r="H7" s="222"/>
      <c r="I7" s="223"/>
      <c r="J7" s="221"/>
      <c r="K7" s="223"/>
      <c r="L7" s="310">
        <v>1449443</v>
      </c>
      <c r="M7" s="310">
        <v>1449443</v>
      </c>
    </row>
    <row r="8" spans="1:13" s="4" customFormat="1" ht="15.75" customHeight="1" x14ac:dyDescent="0.2">
      <c r="A8" s="168" t="s">
        <v>92</v>
      </c>
      <c r="B8" s="169" t="s">
        <v>96</v>
      </c>
      <c r="C8" s="231">
        <f t="shared" si="1"/>
        <v>513249</v>
      </c>
      <c r="D8" s="231"/>
      <c r="E8" s="232">
        <v>513249</v>
      </c>
      <c r="F8" s="232"/>
      <c r="G8" s="233"/>
      <c r="H8" s="232"/>
      <c r="I8" s="233"/>
      <c r="J8" s="231"/>
      <c r="K8" s="233"/>
      <c r="L8" s="231">
        <v>548900</v>
      </c>
      <c r="M8" s="231">
        <v>548900</v>
      </c>
    </row>
    <row r="9" spans="1:13" s="4" customFormat="1" ht="15.75" customHeight="1" x14ac:dyDescent="0.2">
      <c r="A9" s="172" t="s">
        <v>64</v>
      </c>
      <c r="B9" s="173" t="s">
        <v>93</v>
      </c>
      <c r="C9" s="244">
        <f>SUM(D9:K9)</f>
        <v>18000</v>
      </c>
      <c r="D9" s="244"/>
      <c r="E9" s="245">
        <v>18000</v>
      </c>
      <c r="F9" s="245"/>
      <c r="G9" s="246"/>
      <c r="H9" s="245"/>
      <c r="I9" s="246"/>
      <c r="J9" s="244"/>
      <c r="K9" s="246"/>
      <c r="L9" s="244">
        <v>18000</v>
      </c>
      <c r="M9" s="244">
        <v>18000</v>
      </c>
    </row>
    <row r="10" spans="1:13" s="4" customFormat="1" ht="15.75" customHeight="1" x14ac:dyDescent="0.2">
      <c r="A10" s="174" t="s">
        <v>94</v>
      </c>
      <c r="B10" s="175" t="s">
        <v>95</v>
      </c>
      <c r="C10" s="255">
        <f t="shared" ref="C10:C12" si="2">SUM(D10:K10)</f>
        <v>18000</v>
      </c>
      <c r="D10" s="255"/>
      <c r="E10" s="256">
        <v>18000</v>
      </c>
      <c r="F10" s="256"/>
      <c r="G10" s="257"/>
      <c r="H10" s="256"/>
      <c r="I10" s="257"/>
      <c r="J10" s="255"/>
      <c r="K10" s="257"/>
      <c r="L10" s="256">
        <v>18000</v>
      </c>
      <c r="M10" s="256">
        <v>18000</v>
      </c>
    </row>
    <row r="11" spans="1:13" s="4" customFormat="1" ht="15.75" customHeight="1" x14ac:dyDescent="0.2">
      <c r="A11" s="178" t="s">
        <v>89</v>
      </c>
      <c r="B11" s="179" t="s">
        <v>90</v>
      </c>
      <c r="C11" s="258">
        <f t="shared" si="2"/>
        <v>18000</v>
      </c>
      <c r="D11" s="259"/>
      <c r="E11" s="260">
        <v>18000</v>
      </c>
      <c r="F11" s="258"/>
      <c r="G11" s="258"/>
      <c r="H11" s="259"/>
      <c r="I11" s="259"/>
      <c r="J11" s="259"/>
      <c r="K11" s="259"/>
      <c r="L11" s="256">
        <v>18000</v>
      </c>
      <c r="M11" s="256">
        <v>18000</v>
      </c>
    </row>
    <row r="12" spans="1:13" s="4" customFormat="1" ht="15.75" customHeight="1" x14ac:dyDescent="0.2">
      <c r="A12" s="176" t="s">
        <v>41</v>
      </c>
      <c r="B12" s="177" t="s">
        <v>42</v>
      </c>
      <c r="C12" s="271">
        <f t="shared" si="2"/>
        <v>17000</v>
      </c>
      <c r="D12" s="181"/>
      <c r="E12" s="271">
        <v>17000</v>
      </c>
      <c r="F12" s="271"/>
      <c r="G12" s="271"/>
      <c r="H12" s="181"/>
      <c r="I12" s="181"/>
      <c r="J12" s="181"/>
      <c r="K12" s="181"/>
      <c r="L12" s="271">
        <v>17000</v>
      </c>
      <c r="M12" s="320">
        <v>17000</v>
      </c>
    </row>
    <row r="13" spans="1:13" s="4" customFormat="1" ht="13.5" hidden="1" customHeight="1" x14ac:dyDescent="0.2">
      <c r="A13" s="166"/>
      <c r="B13" s="167"/>
      <c r="C13" s="120"/>
      <c r="D13" s="116"/>
      <c r="E13" s="120"/>
      <c r="F13" s="120"/>
      <c r="G13" s="120"/>
      <c r="H13" s="116"/>
      <c r="I13" s="116"/>
      <c r="J13" s="116"/>
      <c r="K13" s="116"/>
      <c r="L13" s="120"/>
      <c r="M13" s="124"/>
    </row>
    <row r="14" spans="1:13" s="4" customFormat="1" x14ac:dyDescent="0.2">
      <c r="A14" s="121">
        <v>3</v>
      </c>
      <c r="B14" s="122" t="s">
        <v>19</v>
      </c>
      <c r="C14" s="120">
        <f t="shared" ref="C14:C200" si="3">SUM(D14:K14)</f>
        <v>17000</v>
      </c>
      <c r="D14" s="120"/>
      <c r="E14" s="138">
        <v>17000</v>
      </c>
      <c r="F14" s="138"/>
      <c r="G14" s="138"/>
      <c r="H14" s="139"/>
      <c r="I14" s="139"/>
      <c r="J14" s="116"/>
      <c r="K14" s="116"/>
      <c r="L14" s="120">
        <v>17000</v>
      </c>
      <c r="M14" s="124">
        <v>17000</v>
      </c>
    </row>
    <row r="15" spans="1:13" s="4" customFormat="1" x14ac:dyDescent="0.2">
      <c r="A15" s="121">
        <v>32</v>
      </c>
      <c r="B15" s="122" t="s">
        <v>63</v>
      </c>
      <c r="C15" s="120">
        <v>17000</v>
      </c>
      <c r="D15" s="120"/>
      <c r="E15" s="138">
        <v>17000</v>
      </c>
      <c r="F15" s="138"/>
      <c r="G15" s="138"/>
      <c r="H15" s="139"/>
      <c r="I15" s="139"/>
      <c r="J15" s="116"/>
      <c r="K15" s="116"/>
      <c r="L15" s="120">
        <v>17000</v>
      </c>
      <c r="M15" s="124">
        <v>17000</v>
      </c>
    </row>
    <row r="16" spans="1:13" x14ac:dyDescent="0.2">
      <c r="A16" s="125">
        <v>321</v>
      </c>
      <c r="B16" s="126" t="s">
        <v>23</v>
      </c>
      <c r="C16" s="127">
        <f t="shared" si="3"/>
        <v>3000</v>
      </c>
      <c r="D16" s="127"/>
      <c r="E16" s="140">
        <v>3000</v>
      </c>
      <c r="F16" s="140"/>
      <c r="G16" s="140"/>
      <c r="H16" s="141"/>
      <c r="I16" s="141"/>
      <c r="J16" s="118"/>
      <c r="K16" s="118"/>
      <c r="L16" s="127">
        <v>3000</v>
      </c>
      <c r="M16" s="127">
        <v>3000</v>
      </c>
    </row>
    <row r="17" spans="1:13" x14ac:dyDescent="0.2">
      <c r="A17" s="149">
        <v>322</v>
      </c>
      <c r="B17" s="150" t="s">
        <v>24</v>
      </c>
      <c r="C17" s="140">
        <f t="shared" si="3"/>
        <v>14000</v>
      </c>
      <c r="D17" s="140"/>
      <c r="E17" s="140">
        <v>14000</v>
      </c>
      <c r="F17" s="140"/>
      <c r="G17" s="140"/>
      <c r="H17" s="141"/>
      <c r="I17" s="141"/>
      <c r="J17" s="118"/>
      <c r="K17" s="118"/>
      <c r="L17" s="140">
        <v>14000</v>
      </c>
      <c r="M17" s="140">
        <v>14000</v>
      </c>
    </row>
    <row r="18" spans="1:13" s="291" customFormat="1" ht="0.75" hidden="1" customHeight="1" x14ac:dyDescent="0.2">
      <c r="A18" s="125">
        <v>323</v>
      </c>
      <c r="B18" s="126" t="s">
        <v>25</v>
      </c>
      <c r="C18" s="120">
        <f t="shared" ref="C18" si="4">SUM(D18:K18)</f>
        <v>0</v>
      </c>
      <c r="D18" s="127"/>
      <c r="E18" s="140">
        <v>0</v>
      </c>
      <c r="F18" s="140"/>
      <c r="G18" s="120"/>
      <c r="H18" s="141"/>
      <c r="I18" s="141"/>
      <c r="J18" s="118"/>
      <c r="K18" s="118"/>
      <c r="L18" s="127"/>
      <c r="M18" s="129"/>
    </row>
    <row r="19" spans="1:13" s="165" customFormat="1" ht="15.75" customHeight="1" x14ac:dyDescent="0.2">
      <c r="A19" s="176" t="s">
        <v>44</v>
      </c>
      <c r="B19" s="177" t="s">
        <v>45</v>
      </c>
      <c r="C19" s="120">
        <f>SUM(D19:K19)</f>
        <v>1000</v>
      </c>
      <c r="D19" s="120"/>
      <c r="E19" s="138">
        <v>1000</v>
      </c>
      <c r="F19" s="140"/>
      <c r="G19" s="140"/>
      <c r="H19" s="141"/>
      <c r="I19" s="141"/>
      <c r="J19" s="118"/>
      <c r="K19" s="118"/>
      <c r="L19" s="120">
        <v>1000</v>
      </c>
      <c r="M19" s="120">
        <v>1000</v>
      </c>
    </row>
    <row r="20" spans="1:13" s="165" customFormat="1" hidden="1" x14ac:dyDescent="0.2">
      <c r="A20" s="166"/>
      <c r="B20" s="167"/>
      <c r="C20" s="120"/>
      <c r="D20" s="120"/>
      <c r="E20" s="140"/>
      <c r="F20" s="141"/>
      <c r="G20" s="140"/>
      <c r="H20" s="141"/>
      <c r="I20" s="141"/>
      <c r="J20" s="118"/>
      <c r="K20" s="118"/>
      <c r="L20" s="127"/>
      <c r="M20" s="129"/>
    </row>
    <row r="21" spans="1:13" s="165" customFormat="1" x14ac:dyDescent="0.2">
      <c r="A21" s="121">
        <v>3</v>
      </c>
      <c r="B21" s="122" t="s">
        <v>19</v>
      </c>
      <c r="C21" s="120">
        <f t="shared" ref="C21:C27" si="5">SUM(D21:K21)</f>
        <v>1000</v>
      </c>
      <c r="D21" s="120"/>
      <c r="E21" s="138">
        <v>1000</v>
      </c>
      <c r="F21" s="141"/>
      <c r="G21" s="140"/>
      <c r="H21" s="141"/>
      <c r="I21" s="141"/>
      <c r="J21" s="118"/>
      <c r="K21" s="118"/>
      <c r="L21" s="127">
        <v>1000</v>
      </c>
      <c r="M21" s="129">
        <v>1000</v>
      </c>
    </row>
    <row r="22" spans="1:13" s="165" customFormat="1" x14ac:dyDescent="0.2">
      <c r="A22" s="121">
        <v>32</v>
      </c>
      <c r="B22" s="122" t="s">
        <v>63</v>
      </c>
      <c r="C22" s="120">
        <f t="shared" si="5"/>
        <v>1000</v>
      </c>
      <c r="D22" s="120"/>
      <c r="E22" s="138">
        <v>1000</v>
      </c>
      <c r="F22" s="141"/>
      <c r="G22" s="140"/>
      <c r="H22" s="141"/>
      <c r="I22" s="141"/>
      <c r="J22" s="118"/>
      <c r="K22" s="118"/>
      <c r="L22" s="127">
        <v>1000</v>
      </c>
      <c r="M22" s="127">
        <v>1000</v>
      </c>
    </row>
    <row r="23" spans="1:13" s="165" customFormat="1" ht="12" customHeight="1" x14ac:dyDescent="0.2">
      <c r="A23" s="125">
        <v>322</v>
      </c>
      <c r="B23" s="126" t="s">
        <v>24</v>
      </c>
      <c r="C23" s="120">
        <f t="shared" si="5"/>
        <v>1000</v>
      </c>
      <c r="D23" s="127"/>
      <c r="E23" s="140">
        <v>1000</v>
      </c>
      <c r="F23" s="141"/>
      <c r="G23" s="140"/>
      <c r="H23" s="141"/>
      <c r="I23" s="141"/>
      <c r="J23" s="118"/>
      <c r="K23" s="118"/>
      <c r="L23" s="127">
        <v>1000</v>
      </c>
      <c r="M23" s="127">
        <v>1000</v>
      </c>
    </row>
    <row r="24" spans="1:13" s="209" customFormat="1" ht="10.5" hidden="1" customHeight="1" x14ac:dyDescent="0.2">
      <c r="A24" s="189"/>
      <c r="B24" s="126"/>
      <c r="C24" s="120"/>
      <c r="D24" s="127"/>
      <c r="E24" s="140"/>
      <c r="F24" s="141"/>
      <c r="G24" s="140"/>
      <c r="H24" s="141"/>
      <c r="I24" s="141"/>
      <c r="J24" s="118"/>
      <c r="K24" s="118"/>
      <c r="L24" s="127"/>
      <c r="M24" s="129"/>
    </row>
    <row r="25" spans="1:13" s="165" customFormat="1" ht="24.75" customHeight="1" x14ac:dyDescent="0.2">
      <c r="A25" s="182" t="s">
        <v>54</v>
      </c>
      <c r="B25" s="173" t="s">
        <v>136</v>
      </c>
      <c r="C25" s="244">
        <f t="shared" si="5"/>
        <v>495249</v>
      </c>
      <c r="D25" s="244"/>
      <c r="E25" s="244">
        <v>495249</v>
      </c>
      <c r="F25" s="247"/>
      <c r="G25" s="246"/>
      <c r="H25" s="247"/>
      <c r="I25" s="247"/>
      <c r="J25" s="247"/>
      <c r="K25" s="244"/>
      <c r="L25" s="283">
        <v>530900</v>
      </c>
      <c r="M25" s="283">
        <v>530900</v>
      </c>
    </row>
    <row r="26" spans="1:13" s="165" customFormat="1" ht="15.75" customHeight="1" x14ac:dyDescent="0.2">
      <c r="A26" s="178" t="s">
        <v>100</v>
      </c>
      <c r="B26" s="179" t="s">
        <v>99</v>
      </c>
      <c r="C26" s="258">
        <f t="shared" si="5"/>
        <v>495249</v>
      </c>
      <c r="D26" s="259"/>
      <c r="E26" s="255">
        <v>495249</v>
      </c>
      <c r="F26" s="259"/>
      <c r="G26" s="258"/>
      <c r="H26" s="259"/>
      <c r="I26" s="259"/>
      <c r="J26" s="259"/>
      <c r="K26" s="259"/>
      <c r="L26" s="258">
        <v>530900</v>
      </c>
      <c r="M26" s="258">
        <v>530900</v>
      </c>
    </row>
    <row r="27" spans="1:13" s="165" customFormat="1" ht="15.75" customHeight="1" x14ac:dyDescent="0.2">
      <c r="A27" s="180" t="s">
        <v>72</v>
      </c>
      <c r="B27" s="181" t="s">
        <v>49</v>
      </c>
      <c r="C27" s="271">
        <f t="shared" si="5"/>
        <v>495249</v>
      </c>
      <c r="D27" s="273"/>
      <c r="E27" s="271">
        <v>495249</v>
      </c>
      <c r="F27" s="181"/>
      <c r="G27" s="271"/>
      <c r="H27" s="181"/>
      <c r="I27" s="181"/>
      <c r="J27" s="181"/>
      <c r="K27" s="181"/>
      <c r="L27" s="271">
        <v>530900</v>
      </c>
      <c r="M27" s="271">
        <v>530900</v>
      </c>
    </row>
    <row r="28" spans="1:13" s="165" customFormat="1" hidden="1" x14ac:dyDescent="0.2">
      <c r="A28" s="211"/>
      <c r="B28" s="167"/>
      <c r="C28" s="120"/>
      <c r="D28" s="120"/>
      <c r="E28" s="244">
        <v>495249</v>
      </c>
      <c r="F28" s="116"/>
      <c r="G28" s="162"/>
      <c r="H28" s="116"/>
      <c r="I28" s="116"/>
      <c r="J28" s="116"/>
      <c r="K28" s="120"/>
      <c r="L28" s="120"/>
      <c r="M28" s="124"/>
    </row>
    <row r="29" spans="1:13" s="165" customFormat="1" x14ac:dyDescent="0.2">
      <c r="A29" s="121">
        <v>3</v>
      </c>
      <c r="B29" s="122" t="s">
        <v>19</v>
      </c>
      <c r="C29" s="120">
        <f t="shared" ref="C29:C39" si="6">SUM(D29:K29)</f>
        <v>495249</v>
      </c>
      <c r="D29" s="120"/>
      <c r="E29" s="244">
        <v>495249</v>
      </c>
      <c r="F29" s="116"/>
      <c r="G29" s="162"/>
      <c r="H29" s="116"/>
      <c r="I29" s="116"/>
      <c r="J29" s="116"/>
      <c r="K29" s="120"/>
      <c r="L29" s="120">
        <v>520000</v>
      </c>
      <c r="M29" s="124">
        <v>520000</v>
      </c>
    </row>
    <row r="30" spans="1:13" s="165" customFormat="1" x14ac:dyDescent="0.2">
      <c r="A30" s="121">
        <v>31</v>
      </c>
      <c r="B30" s="122" t="s">
        <v>68</v>
      </c>
      <c r="C30" s="120">
        <f t="shared" si="6"/>
        <v>484349</v>
      </c>
      <c r="D30" s="120"/>
      <c r="E30" s="294">
        <v>484349</v>
      </c>
      <c r="F30" s="116"/>
      <c r="G30" s="162"/>
      <c r="H30" s="116"/>
      <c r="I30" s="116"/>
      <c r="J30" s="116"/>
      <c r="K30" s="120"/>
      <c r="L30" s="120">
        <v>520000</v>
      </c>
      <c r="M30" s="124">
        <v>520000</v>
      </c>
    </row>
    <row r="31" spans="1:13" s="165" customFormat="1" x14ac:dyDescent="0.2">
      <c r="A31" s="125">
        <v>311</v>
      </c>
      <c r="B31" s="126" t="s">
        <v>20</v>
      </c>
      <c r="C31" s="120">
        <f t="shared" si="6"/>
        <v>391349</v>
      </c>
      <c r="D31" s="127"/>
      <c r="E31" s="292">
        <v>391349</v>
      </c>
      <c r="F31" s="118"/>
      <c r="G31" s="161"/>
      <c r="H31" s="118"/>
      <c r="I31" s="118"/>
      <c r="J31" s="118"/>
      <c r="K31" s="127"/>
      <c r="L31" s="292">
        <v>427000</v>
      </c>
      <c r="M31" s="292">
        <v>427000</v>
      </c>
    </row>
    <row r="32" spans="1:13" s="165" customFormat="1" x14ac:dyDescent="0.2">
      <c r="A32" s="125">
        <v>312</v>
      </c>
      <c r="B32" s="126" t="s">
        <v>21</v>
      </c>
      <c r="C32" s="120">
        <f t="shared" si="6"/>
        <v>23000</v>
      </c>
      <c r="D32" s="127"/>
      <c r="E32" s="292">
        <v>23000</v>
      </c>
      <c r="F32" s="118"/>
      <c r="G32" s="161"/>
      <c r="H32" s="118"/>
      <c r="I32" s="118"/>
      <c r="J32" s="118"/>
      <c r="K32" s="127"/>
      <c r="L32" s="292">
        <v>23000</v>
      </c>
      <c r="M32" s="292">
        <v>23000</v>
      </c>
    </row>
    <row r="33" spans="1:13" s="165" customFormat="1" x14ac:dyDescent="0.2">
      <c r="A33" s="125">
        <v>313</v>
      </c>
      <c r="B33" s="126" t="s">
        <v>22</v>
      </c>
      <c r="C33" s="120">
        <f t="shared" si="6"/>
        <v>70000</v>
      </c>
      <c r="D33" s="127"/>
      <c r="E33" s="292">
        <v>70000</v>
      </c>
      <c r="F33" s="118"/>
      <c r="G33" s="161"/>
      <c r="H33" s="118"/>
      <c r="I33" s="118"/>
      <c r="J33" s="118"/>
      <c r="K33" s="127"/>
      <c r="L33" s="292">
        <v>70000</v>
      </c>
      <c r="M33" s="292">
        <v>70000</v>
      </c>
    </row>
    <row r="34" spans="1:13" s="165" customFormat="1" x14ac:dyDescent="0.2">
      <c r="A34" s="115">
        <v>32</v>
      </c>
      <c r="B34" s="130" t="s">
        <v>63</v>
      </c>
      <c r="C34" s="120">
        <f t="shared" si="6"/>
        <v>10900</v>
      </c>
      <c r="D34" s="120"/>
      <c r="E34" s="294">
        <v>10900</v>
      </c>
      <c r="F34" s="116"/>
      <c r="G34" s="143"/>
      <c r="H34" s="118"/>
      <c r="I34" s="118"/>
      <c r="J34" s="118"/>
      <c r="K34" s="127"/>
      <c r="L34" s="120">
        <v>10900</v>
      </c>
      <c r="M34" s="124">
        <v>10900</v>
      </c>
    </row>
    <row r="35" spans="1:13" s="165" customFormat="1" x14ac:dyDescent="0.2">
      <c r="A35" s="125">
        <v>321</v>
      </c>
      <c r="B35" s="126" t="s">
        <v>23</v>
      </c>
      <c r="C35" s="120">
        <f t="shared" si="6"/>
        <v>10900</v>
      </c>
      <c r="D35" s="127"/>
      <c r="E35" s="292">
        <v>10900</v>
      </c>
      <c r="F35" s="118"/>
      <c r="G35" s="142"/>
      <c r="H35" s="118"/>
      <c r="I35" s="118"/>
      <c r="J35" s="118"/>
      <c r="K35" s="127"/>
      <c r="L35" s="127">
        <v>10900</v>
      </c>
      <c r="M35" s="129">
        <v>10900</v>
      </c>
    </row>
    <row r="36" spans="1:13" s="165" customFormat="1" hidden="1" x14ac:dyDescent="0.2">
      <c r="A36" s="125"/>
      <c r="B36" s="126"/>
      <c r="C36" s="120"/>
      <c r="D36" s="127"/>
      <c r="E36" s="140"/>
      <c r="F36" s="120"/>
      <c r="G36" s="140"/>
      <c r="H36" s="141"/>
      <c r="I36" s="141"/>
      <c r="J36" s="118"/>
      <c r="K36" s="118"/>
      <c r="L36" s="127"/>
      <c r="M36" s="129"/>
    </row>
    <row r="37" spans="1:13" s="4" customFormat="1" x14ac:dyDescent="0.2">
      <c r="A37" s="146"/>
      <c r="B37" s="147"/>
      <c r="C37" s="120"/>
      <c r="D37" s="120"/>
      <c r="E37" s="138"/>
      <c r="F37" s="138"/>
      <c r="G37" s="138"/>
      <c r="H37" s="139"/>
      <c r="I37" s="139"/>
      <c r="J37" s="116"/>
      <c r="K37" s="116"/>
      <c r="L37" s="127"/>
      <c r="M37" s="129"/>
    </row>
    <row r="38" spans="1:13" s="4" customFormat="1" ht="15.75" customHeight="1" x14ac:dyDescent="0.2">
      <c r="A38" s="168" t="s">
        <v>43</v>
      </c>
      <c r="B38" s="169" t="s">
        <v>101</v>
      </c>
      <c r="C38" s="231">
        <f t="shared" si="6"/>
        <v>900543</v>
      </c>
      <c r="D38" s="231"/>
      <c r="E38" s="232">
        <v>900543</v>
      </c>
      <c r="F38" s="232"/>
      <c r="G38" s="232"/>
      <c r="H38" s="234"/>
      <c r="I38" s="234"/>
      <c r="J38" s="235"/>
      <c r="K38" s="235"/>
      <c r="L38" s="232">
        <v>900543</v>
      </c>
      <c r="M38" s="232">
        <v>900543</v>
      </c>
    </row>
    <row r="39" spans="1:13" s="4" customFormat="1" ht="15.75" customHeight="1" x14ac:dyDescent="0.2">
      <c r="A39" s="183" t="s">
        <v>89</v>
      </c>
      <c r="B39" s="179" t="s">
        <v>102</v>
      </c>
      <c r="C39" s="258">
        <f t="shared" si="6"/>
        <v>900543</v>
      </c>
      <c r="D39" s="258"/>
      <c r="E39" s="260">
        <v>900543</v>
      </c>
      <c r="F39" s="260"/>
      <c r="G39" s="260"/>
      <c r="H39" s="262"/>
      <c r="I39" s="262"/>
      <c r="J39" s="259"/>
      <c r="K39" s="259"/>
      <c r="L39" s="260">
        <v>900543</v>
      </c>
      <c r="M39" s="260">
        <v>900543</v>
      </c>
    </row>
    <row r="40" spans="1:13" s="4" customFormat="1" ht="15.75" customHeight="1" x14ac:dyDescent="0.2">
      <c r="A40" s="176" t="s">
        <v>41</v>
      </c>
      <c r="B40" s="180" t="s">
        <v>42</v>
      </c>
      <c r="C40" s="271">
        <f t="shared" ref="C40" si="7">SUM(D40:K40)</f>
        <v>168583</v>
      </c>
      <c r="D40" s="271"/>
      <c r="E40" s="311">
        <v>168583</v>
      </c>
      <c r="F40" s="274"/>
      <c r="G40" s="274"/>
      <c r="H40" s="275"/>
      <c r="I40" s="275"/>
      <c r="J40" s="181"/>
      <c r="K40" s="181"/>
      <c r="L40" s="312">
        <v>168583</v>
      </c>
      <c r="M40" s="312">
        <v>168583</v>
      </c>
    </row>
    <row r="41" spans="1:13" s="4" customFormat="1" x14ac:dyDescent="0.2">
      <c r="A41" s="121">
        <v>3</v>
      </c>
      <c r="B41" s="122" t="s">
        <v>19</v>
      </c>
      <c r="C41" s="120">
        <f t="shared" si="3"/>
        <v>168583</v>
      </c>
      <c r="D41" s="120"/>
      <c r="E41" s="294">
        <v>168583</v>
      </c>
      <c r="F41" s="138"/>
      <c r="G41" s="138"/>
      <c r="H41" s="139"/>
      <c r="I41" s="139"/>
      <c r="J41" s="116"/>
      <c r="K41" s="116"/>
      <c r="L41" s="120">
        <v>160483</v>
      </c>
      <c r="M41" s="124">
        <v>160483</v>
      </c>
    </row>
    <row r="42" spans="1:13" s="4" customFormat="1" hidden="1" x14ac:dyDescent="0.2">
      <c r="A42" s="121"/>
      <c r="B42" s="122"/>
      <c r="C42" s="120">
        <f t="shared" si="3"/>
        <v>0</v>
      </c>
      <c r="D42" s="120"/>
      <c r="E42" s="294"/>
      <c r="F42" s="138"/>
      <c r="G42" s="138"/>
      <c r="H42" s="139"/>
      <c r="I42" s="139"/>
      <c r="J42" s="116"/>
      <c r="K42" s="116"/>
      <c r="L42" s="127"/>
      <c r="M42" s="129"/>
    </row>
    <row r="43" spans="1:13" s="4" customFormat="1" x14ac:dyDescent="0.2">
      <c r="A43" s="121">
        <v>32</v>
      </c>
      <c r="B43" s="122" t="s">
        <v>63</v>
      </c>
      <c r="C43" s="120">
        <f t="shared" si="3"/>
        <v>160483</v>
      </c>
      <c r="D43" s="120"/>
      <c r="E43" s="294">
        <v>160483</v>
      </c>
      <c r="F43" s="138"/>
      <c r="G43" s="138"/>
      <c r="H43" s="139"/>
      <c r="I43" s="139"/>
      <c r="J43" s="116"/>
      <c r="K43" s="116"/>
      <c r="L43" s="120">
        <v>160483</v>
      </c>
      <c r="M43" s="124">
        <v>160483</v>
      </c>
    </row>
    <row r="44" spans="1:13" x14ac:dyDescent="0.2">
      <c r="A44" s="125">
        <v>321</v>
      </c>
      <c r="B44" s="126" t="s">
        <v>23</v>
      </c>
      <c r="C44" s="120">
        <f t="shared" si="3"/>
        <v>13483</v>
      </c>
      <c r="D44" s="127"/>
      <c r="E44" s="292">
        <v>13483</v>
      </c>
      <c r="F44" s="140"/>
      <c r="G44" s="140"/>
      <c r="H44" s="141"/>
      <c r="I44" s="141"/>
      <c r="J44" s="118"/>
      <c r="K44" s="118"/>
      <c r="L44" s="127">
        <v>13483</v>
      </c>
      <c r="M44" s="127">
        <v>13483</v>
      </c>
    </row>
    <row r="45" spans="1:13" x14ac:dyDescent="0.2">
      <c r="A45" s="125">
        <v>322</v>
      </c>
      <c r="B45" s="126" t="s">
        <v>24</v>
      </c>
      <c r="C45" s="120">
        <f t="shared" si="3"/>
        <v>70000</v>
      </c>
      <c r="D45" s="127"/>
      <c r="E45" s="292">
        <v>70000</v>
      </c>
      <c r="F45" s="140"/>
      <c r="G45" s="140"/>
      <c r="H45" s="141"/>
      <c r="I45" s="141"/>
      <c r="J45" s="118"/>
      <c r="K45" s="118"/>
      <c r="L45" s="127">
        <v>70000</v>
      </c>
      <c r="M45" s="127">
        <v>70000</v>
      </c>
    </row>
    <row r="46" spans="1:13" x14ac:dyDescent="0.2">
      <c r="A46" s="125">
        <v>323</v>
      </c>
      <c r="B46" s="126" t="s">
        <v>25</v>
      </c>
      <c r="C46" s="120">
        <f t="shared" si="3"/>
        <v>70000</v>
      </c>
      <c r="D46" s="127"/>
      <c r="E46" s="292">
        <v>70000</v>
      </c>
      <c r="F46" s="140"/>
      <c r="G46" s="140"/>
      <c r="H46" s="141"/>
      <c r="I46" s="141"/>
      <c r="J46" s="118"/>
      <c r="K46" s="118"/>
      <c r="L46" s="127">
        <v>70000</v>
      </c>
      <c r="M46" s="127">
        <v>70000</v>
      </c>
    </row>
    <row r="47" spans="1:13" ht="12.75" customHeight="1" x14ac:dyDescent="0.2">
      <c r="A47" s="125">
        <v>329</v>
      </c>
      <c r="B47" s="126" t="s">
        <v>26</v>
      </c>
      <c r="C47" s="120">
        <f t="shared" si="3"/>
        <v>7000</v>
      </c>
      <c r="D47" s="127"/>
      <c r="E47" s="292">
        <v>7000</v>
      </c>
      <c r="F47" s="140"/>
      <c r="G47" s="140"/>
      <c r="H47" s="141"/>
      <c r="I47" s="141"/>
      <c r="J47" s="118"/>
      <c r="K47" s="118"/>
      <c r="L47" s="127">
        <v>70000</v>
      </c>
      <c r="M47" s="127">
        <v>70000</v>
      </c>
    </row>
    <row r="48" spans="1:13" hidden="1" x14ac:dyDescent="0.2">
      <c r="A48" s="125"/>
      <c r="B48" s="126"/>
      <c r="C48" s="120">
        <f t="shared" si="3"/>
        <v>0</v>
      </c>
      <c r="D48" s="127"/>
      <c r="E48" s="140"/>
      <c r="F48" s="140"/>
      <c r="G48" s="140"/>
      <c r="H48" s="141"/>
      <c r="I48" s="141"/>
      <c r="J48" s="118"/>
      <c r="K48" s="118"/>
      <c r="L48" s="127"/>
      <c r="M48" s="127"/>
    </row>
    <row r="49" spans="1:13" x14ac:dyDescent="0.2">
      <c r="A49" s="115">
        <v>34</v>
      </c>
      <c r="B49" s="130" t="s">
        <v>69</v>
      </c>
      <c r="C49" s="120">
        <f t="shared" si="3"/>
        <v>8000</v>
      </c>
      <c r="D49" s="120"/>
      <c r="E49" s="294">
        <v>8000</v>
      </c>
      <c r="F49" s="140"/>
      <c r="G49" s="140"/>
      <c r="H49" s="141"/>
      <c r="I49" s="141"/>
      <c r="J49" s="118"/>
      <c r="K49" s="118"/>
      <c r="L49" s="127">
        <v>8000</v>
      </c>
      <c r="M49" s="127">
        <v>8000</v>
      </c>
    </row>
    <row r="50" spans="1:13" x14ac:dyDescent="0.2">
      <c r="A50" s="125">
        <v>343</v>
      </c>
      <c r="B50" s="126" t="s">
        <v>27</v>
      </c>
      <c r="C50" s="120">
        <f t="shared" si="3"/>
        <v>8000</v>
      </c>
      <c r="D50" s="127"/>
      <c r="E50" s="292">
        <v>8000</v>
      </c>
      <c r="F50" s="140"/>
      <c r="G50" s="140"/>
      <c r="H50" s="141"/>
      <c r="I50" s="141"/>
      <c r="J50" s="118"/>
      <c r="K50" s="118"/>
      <c r="L50" s="127">
        <v>8000</v>
      </c>
      <c r="M50" s="127">
        <v>8000</v>
      </c>
    </row>
    <row r="51" spans="1:13" ht="22.5" x14ac:dyDescent="0.2">
      <c r="A51" s="115">
        <v>42</v>
      </c>
      <c r="B51" s="130" t="s">
        <v>70</v>
      </c>
      <c r="C51" s="120">
        <f t="shared" si="3"/>
        <v>100</v>
      </c>
      <c r="D51" s="120"/>
      <c r="E51" s="138">
        <v>100</v>
      </c>
      <c r="F51" s="138"/>
      <c r="G51" s="138"/>
      <c r="H51" s="139"/>
      <c r="I51" s="139"/>
      <c r="J51" s="116"/>
      <c r="K51" s="116"/>
      <c r="L51" s="120">
        <v>100</v>
      </c>
      <c r="M51" s="124">
        <v>100</v>
      </c>
    </row>
    <row r="52" spans="1:13" ht="12" customHeight="1" x14ac:dyDescent="0.2">
      <c r="A52" s="125">
        <v>422</v>
      </c>
      <c r="B52" s="126" t="s">
        <v>28</v>
      </c>
      <c r="C52" s="120">
        <f t="shared" si="3"/>
        <v>100</v>
      </c>
      <c r="D52" s="127"/>
      <c r="E52" s="140">
        <v>100</v>
      </c>
      <c r="F52" s="140"/>
      <c r="G52" s="140"/>
      <c r="H52" s="141"/>
      <c r="I52" s="141"/>
      <c r="J52" s="118"/>
      <c r="K52" s="118"/>
      <c r="L52" s="127">
        <v>100</v>
      </c>
      <c r="M52" s="129">
        <v>100</v>
      </c>
    </row>
    <row r="53" spans="1:13" hidden="1" x14ac:dyDescent="0.2">
      <c r="A53" s="121"/>
      <c r="B53" s="122"/>
      <c r="C53" s="120"/>
      <c r="D53" s="127"/>
      <c r="E53" s="140"/>
      <c r="F53" s="138"/>
      <c r="G53" s="140"/>
      <c r="H53" s="141"/>
      <c r="I53" s="141"/>
      <c r="J53" s="118"/>
      <c r="K53" s="118"/>
      <c r="L53" s="127"/>
      <c r="M53" s="127"/>
    </row>
    <row r="54" spans="1:13" hidden="1" x14ac:dyDescent="0.2">
      <c r="A54" s="125"/>
      <c r="B54" s="126"/>
      <c r="C54" s="120"/>
      <c r="D54" s="127"/>
      <c r="E54" s="140"/>
      <c r="F54" s="140"/>
      <c r="G54" s="140"/>
      <c r="H54" s="141"/>
      <c r="I54" s="141"/>
      <c r="J54" s="118"/>
      <c r="K54" s="118"/>
      <c r="L54" s="127"/>
      <c r="M54" s="127"/>
    </row>
    <row r="55" spans="1:13" hidden="1" x14ac:dyDescent="0.2">
      <c r="A55" s="125"/>
      <c r="B55" s="126"/>
      <c r="C55" s="120"/>
      <c r="D55" s="127"/>
      <c r="E55" s="140"/>
      <c r="F55" s="140"/>
      <c r="G55" s="140"/>
      <c r="H55" s="141"/>
      <c r="I55" s="141"/>
      <c r="J55" s="118"/>
      <c r="K55" s="118"/>
      <c r="L55" s="127"/>
      <c r="M55" s="127"/>
    </row>
    <row r="56" spans="1:13" hidden="1" x14ac:dyDescent="0.2">
      <c r="A56" s="125"/>
      <c r="B56" s="126"/>
      <c r="C56" s="120"/>
      <c r="D56" s="127"/>
      <c r="E56" s="140"/>
      <c r="F56" s="140"/>
      <c r="G56" s="140"/>
      <c r="H56" s="141"/>
      <c r="I56" s="141"/>
      <c r="J56" s="118"/>
      <c r="K56" s="118"/>
      <c r="L56" s="127"/>
      <c r="M56" s="127"/>
    </row>
    <row r="57" spans="1:13" hidden="1" x14ac:dyDescent="0.2">
      <c r="A57" s="125"/>
      <c r="B57" s="126"/>
      <c r="C57" s="120"/>
      <c r="D57" s="127"/>
      <c r="E57" s="140"/>
      <c r="F57" s="140"/>
      <c r="G57" s="140"/>
      <c r="H57" s="141"/>
      <c r="I57" s="141"/>
      <c r="J57" s="118"/>
      <c r="K57" s="118"/>
      <c r="L57" s="127"/>
      <c r="M57" s="127"/>
    </row>
    <row r="58" spans="1:13" hidden="1" x14ac:dyDescent="0.2">
      <c r="A58" s="125"/>
      <c r="B58" s="126"/>
      <c r="C58" s="120"/>
      <c r="D58" s="127"/>
      <c r="E58" s="140"/>
      <c r="F58" s="140"/>
      <c r="G58" s="140"/>
      <c r="H58" s="141"/>
      <c r="I58" s="141"/>
      <c r="J58" s="118"/>
      <c r="K58" s="118"/>
      <c r="L58" s="127"/>
      <c r="M58" s="127"/>
    </row>
    <row r="59" spans="1:13" hidden="1" x14ac:dyDescent="0.2">
      <c r="A59" s="125"/>
      <c r="B59" s="126"/>
      <c r="C59" s="120"/>
      <c r="D59" s="127"/>
      <c r="E59" s="140"/>
      <c r="F59" s="140"/>
      <c r="G59" s="140"/>
      <c r="H59" s="120"/>
      <c r="I59" s="141"/>
      <c r="J59" s="118"/>
      <c r="K59" s="118"/>
      <c r="L59" s="127"/>
      <c r="M59" s="129"/>
    </row>
    <row r="60" spans="1:13" ht="15.75" customHeight="1" x14ac:dyDescent="0.2">
      <c r="A60" s="176" t="s">
        <v>44</v>
      </c>
      <c r="B60" s="177" t="s">
        <v>45</v>
      </c>
      <c r="C60" s="271">
        <f t="shared" si="3"/>
        <v>627460</v>
      </c>
      <c r="D60" s="271"/>
      <c r="E60" s="274">
        <v>627460</v>
      </c>
      <c r="F60" s="276"/>
      <c r="G60" s="276"/>
      <c r="H60" s="277"/>
      <c r="I60" s="277"/>
      <c r="J60" s="278"/>
      <c r="K60" s="278"/>
      <c r="L60" s="274">
        <v>627460</v>
      </c>
      <c r="M60" s="274">
        <v>627460</v>
      </c>
    </row>
    <row r="61" spans="1:13" hidden="1" x14ac:dyDescent="0.2">
      <c r="A61" s="166"/>
      <c r="B61" s="167"/>
      <c r="C61" s="120"/>
      <c r="D61" s="120"/>
      <c r="E61" s="140"/>
      <c r="F61" s="141"/>
      <c r="G61" s="140"/>
      <c r="H61" s="141"/>
      <c r="I61" s="141"/>
      <c r="J61" s="118"/>
      <c r="K61" s="118"/>
      <c r="L61" s="127"/>
      <c r="M61" s="129"/>
    </row>
    <row r="62" spans="1:13" hidden="1" x14ac:dyDescent="0.2">
      <c r="A62" s="121"/>
      <c r="B62" s="122"/>
      <c r="C62" s="120"/>
      <c r="D62" s="120"/>
      <c r="E62" s="138"/>
      <c r="F62" s="141"/>
      <c r="G62" s="140"/>
      <c r="H62" s="141"/>
      <c r="I62" s="141"/>
      <c r="J62" s="118"/>
      <c r="K62" s="118"/>
      <c r="L62" s="127"/>
      <c r="M62" s="129"/>
    </row>
    <row r="63" spans="1:13" hidden="1" x14ac:dyDescent="0.2">
      <c r="A63" s="121"/>
      <c r="B63" s="122"/>
      <c r="C63" s="120"/>
      <c r="D63" s="120"/>
      <c r="E63" s="138"/>
      <c r="F63" s="141"/>
      <c r="G63" s="140"/>
      <c r="H63" s="141"/>
      <c r="I63" s="141"/>
      <c r="J63" s="118"/>
      <c r="K63" s="118"/>
      <c r="L63" s="127"/>
      <c r="M63" s="129"/>
    </row>
    <row r="64" spans="1:13" hidden="1" x14ac:dyDescent="0.2">
      <c r="A64" s="125"/>
      <c r="B64" s="126"/>
      <c r="C64" s="120"/>
      <c r="D64" s="127"/>
      <c r="E64" s="140"/>
      <c r="F64" s="141"/>
      <c r="G64" s="140"/>
      <c r="H64" s="141"/>
      <c r="I64" s="141"/>
      <c r="J64" s="118"/>
      <c r="K64" s="118"/>
      <c r="L64" s="127"/>
      <c r="M64" s="129"/>
    </row>
    <row r="65" spans="1:13" hidden="1" x14ac:dyDescent="0.2">
      <c r="A65" s="125"/>
      <c r="B65" s="126"/>
      <c r="C65" s="120"/>
      <c r="D65" s="127"/>
      <c r="E65" s="140"/>
      <c r="F65" s="141"/>
      <c r="G65" s="140"/>
      <c r="H65" s="141"/>
      <c r="I65" s="141"/>
      <c r="J65" s="118"/>
      <c r="K65" s="118"/>
      <c r="L65" s="127"/>
      <c r="M65" s="129"/>
    </row>
    <row r="66" spans="1:13" hidden="1" x14ac:dyDescent="0.2">
      <c r="A66" s="166"/>
      <c r="B66" s="167"/>
      <c r="C66" s="120"/>
      <c r="D66" s="120"/>
      <c r="E66" s="138"/>
      <c r="F66" s="141"/>
      <c r="G66" s="140"/>
      <c r="H66" s="141"/>
      <c r="I66" s="141"/>
      <c r="J66" s="118"/>
      <c r="K66" s="118"/>
      <c r="L66" s="127"/>
      <c r="M66" s="129"/>
    </row>
    <row r="67" spans="1:13" x14ac:dyDescent="0.2">
      <c r="A67" s="121">
        <v>3</v>
      </c>
      <c r="B67" s="122" t="s">
        <v>19</v>
      </c>
      <c r="C67" s="120">
        <f t="shared" si="3"/>
        <v>627460</v>
      </c>
      <c r="D67" s="120"/>
      <c r="E67" s="138">
        <v>627460</v>
      </c>
      <c r="F67" s="141"/>
      <c r="G67" s="140"/>
      <c r="H67" s="141"/>
      <c r="I67" s="141"/>
      <c r="J67" s="118"/>
      <c r="K67" s="118"/>
      <c r="L67" s="120">
        <v>627460</v>
      </c>
      <c r="M67" s="124">
        <v>627460</v>
      </c>
    </row>
    <row r="68" spans="1:13" x14ac:dyDescent="0.2">
      <c r="A68" s="121">
        <v>32</v>
      </c>
      <c r="B68" s="122" t="s">
        <v>63</v>
      </c>
      <c r="C68" s="120">
        <f t="shared" si="3"/>
        <v>627460</v>
      </c>
      <c r="D68" s="120"/>
      <c r="E68" s="138">
        <v>627460</v>
      </c>
      <c r="F68" s="141"/>
      <c r="G68" s="140"/>
      <c r="H68" s="141"/>
      <c r="I68" s="141"/>
      <c r="J68" s="118"/>
      <c r="K68" s="118"/>
      <c r="L68" s="120">
        <v>627460</v>
      </c>
      <c r="M68" s="124">
        <v>627460</v>
      </c>
    </row>
    <row r="69" spans="1:13" ht="12.75" customHeight="1" x14ac:dyDescent="0.2">
      <c r="A69" s="125">
        <v>322</v>
      </c>
      <c r="B69" s="126" t="s">
        <v>24</v>
      </c>
      <c r="C69" s="120">
        <f t="shared" si="3"/>
        <v>613460</v>
      </c>
      <c r="D69" s="127"/>
      <c r="E69" s="140">
        <v>613460</v>
      </c>
      <c r="F69" s="141"/>
      <c r="G69" s="140"/>
      <c r="H69" s="139"/>
      <c r="I69" s="141"/>
      <c r="J69" s="118"/>
      <c r="K69" s="118"/>
      <c r="L69" s="127">
        <v>613460</v>
      </c>
      <c r="M69" s="129">
        <v>613460</v>
      </c>
    </row>
    <row r="70" spans="1:13" s="184" customFormat="1" ht="12.75" customHeight="1" x14ac:dyDescent="0.2">
      <c r="A70" s="125">
        <v>323</v>
      </c>
      <c r="B70" s="126" t="s">
        <v>25</v>
      </c>
      <c r="C70" s="120">
        <f t="shared" ref="C70:C73" si="8">SUM(D70:K70)</f>
        <v>14000</v>
      </c>
      <c r="D70" s="127"/>
      <c r="E70" s="140">
        <v>14000</v>
      </c>
      <c r="F70" s="141"/>
      <c r="G70" s="140"/>
      <c r="H70" s="141"/>
      <c r="I70" s="141"/>
      <c r="J70" s="118"/>
      <c r="K70" s="118"/>
      <c r="L70" s="127">
        <v>14000</v>
      </c>
      <c r="M70" s="129">
        <v>14000</v>
      </c>
    </row>
    <row r="71" spans="1:13" s="184" customFormat="1" ht="0.75" customHeight="1" x14ac:dyDescent="0.2">
      <c r="A71" s="125"/>
      <c r="B71" s="126"/>
      <c r="C71" s="120"/>
      <c r="D71" s="127"/>
      <c r="E71" s="140"/>
      <c r="F71" s="141"/>
      <c r="G71" s="140"/>
      <c r="H71" s="139"/>
      <c r="I71" s="141"/>
      <c r="J71" s="118"/>
      <c r="K71" s="118"/>
      <c r="L71" s="127"/>
      <c r="M71" s="129"/>
    </row>
    <row r="72" spans="1:13" s="184" customFormat="1" ht="15.75" customHeight="1" x14ac:dyDescent="0.2">
      <c r="A72" s="178" t="s">
        <v>97</v>
      </c>
      <c r="B72" s="179" t="s">
        <v>98</v>
      </c>
      <c r="C72" s="258">
        <f t="shared" si="8"/>
        <v>48500</v>
      </c>
      <c r="D72" s="258"/>
      <c r="E72" s="260">
        <v>48500</v>
      </c>
      <c r="F72" s="258"/>
      <c r="G72" s="258"/>
      <c r="H72" s="258"/>
      <c r="I72" s="258"/>
      <c r="J72" s="258"/>
      <c r="K72" s="258"/>
      <c r="L72" s="260">
        <v>48500</v>
      </c>
      <c r="M72" s="260">
        <v>48500</v>
      </c>
    </row>
    <row r="73" spans="1:13" s="184" customFormat="1" ht="15.75" customHeight="1" x14ac:dyDescent="0.2">
      <c r="A73" s="176" t="s">
        <v>55</v>
      </c>
      <c r="B73" s="177" t="s">
        <v>111</v>
      </c>
      <c r="C73" s="271">
        <f t="shared" si="8"/>
        <v>48500</v>
      </c>
      <c r="D73" s="271"/>
      <c r="E73" s="274">
        <v>48500</v>
      </c>
      <c r="F73" s="271"/>
      <c r="G73" s="271"/>
      <c r="H73" s="271"/>
      <c r="I73" s="271"/>
      <c r="J73" s="271"/>
      <c r="K73" s="271"/>
      <c r="L73" s="274">
        <v>48500</v>
      </c>
      <c r="M73" s="274">
        <v>48500</v>
      </c>
    </row>
    <row r="74" spans="1:13" s="184" customFormat="1" ht="12.75" hidden="1" customHeight="1" x14ac:dyDescent="0.2">
      <c r="A74" s="166"/>
      <c r="B74" s="167"/>
      <c r="C74" s="120"/>
      <c r="D74" s="120"/>
      <c r="E74" s="138"/>
      <c r="F74" s="120"/>
      <c r="G74" s="120"/>
      <c r="H74" s="120"/>
      <c r="I74" s="120"/>
      <c r="J74" s="120"/>
      <c r="K74" s="120"/>
      <c r="L74" s="138"/>
      <c r="M74" s="138"/>
    </row>
    <row r="75" spans="1:13" s="290" customFormat="1" ht="12.75" customHeight="1" x14ac:dyDescent="0.2">
      <c r="A75" s="166">
        <v>3</v>
      </c>
      <c r="B75" s="122" t="s">
        <v>19</v>
      </c>
      <c r="C75" s="120">
        <v>8500</v>
      </c>
      <c r="D75" s="120"/>
      <c r="E75" s="138">
        <v>8500</v>
      </c>
      <c r="F75" s="120"/>
      <c r="G75" s="120"/>
      <c r="H75" s="120"/>
      <c r="I75" s="120"/>
      <c r="J75" s="120"/>
      <c r="K75" s="120"/>
      <c r="L75" s="138">
        <v>8500</v>
      </c>
      <c r="M75" s="138">
        <v>8500</v>
      </c>
    </row>
    <row r="76" spans="1:13" s="290" customFormat="1" ht="12.75" customHeight="1" x14ac:dyDescent="0.2">
      <c r="A76" s="166">
        <v>32</v>
      </c>
      <c r="B76" s="122" t="s">
        <v>63</v>
      </c>
      <c r="C76" s="120">
        <v>8500</v>
      </c>
      <c r="D76" s="120"/>
      <c r="E76" s="138">
        <v>8500</v>
      </c>
      <c r="F76" s="120"/>
      <c r="G76" s="120"/>
      <c r="H76" s="120"/>
      <c r="I76" s="120"/>
      <c r="J76" s="120"/>
      <c r="K76" s="120"/>
      <c r="L76" s="138">
        <v>8500</v>
      </c>
      <c r="M76" s="138">
        <v>8500</v>
      </c>
    </row>
    <row r="77" spans="1:13" s="290" customFormat="1" ht="12.75" customHeight="1" x14ac:dyDescent="0.2">
      <c r="A77" s="293">
        <v>322</v>
      </c>
      <c r="B77" s="126" t="s">
        <v>25</v>
      </c>
      <c r="C77" s="140">
        <v>8500</v>
      </c>
      <c r="D77" s="120"/>
      <c r="E77" s="140">
        <v>8500</v>
      </c>
      <c r="F77" s="120"/>
      <c r="G77" s="120"/>
      <c r="H77" s="120"/>
      <c r="I77" s="120"/>
      <c r="J77" s="120"/>
      <c r="K77" s="120"/>
      <c r="L77" s="140">
        <v>8500</v>
      </c>
      <c r="M77" s="140">
        <v>8500</v>
      </c>
    </row>
    <row r="78" spans="1:13" s="184" customFormat="1" ht="12.75" customHeight="1" x14ac:dyDescent="0.2">
      <c r="A78" s="115">
        <v>4</v>
      </c>
      <c r="B78" s="130" t="s">
        <v>29</v>
      </c>
      <c r="C78" s="120">
        <f t="shared" ref="C78:C79" si="9">SUM(D78:K78)</f>
        <v>40000</v>
      </c>
      <c r="D78" s="120"/>
      <c r="E78" s="138">
        <v>40000</v>
      </c>
      <c r="F78" s="120"/>
      <c r="G78" s="120"/>
      <c r="H78" s="120"/>
      <c r="I78" s="120"/>
      <c r="J78" s="120"/>
      <c r="K78" s="120"/>
      <c r="L78" s="138">
        <v>40000</v>
      </c>
      <c r="M78" s="138">
        <v>40000</v>
      </c>
    </row>
    <row r="79" spans="1:13" s="184" customFormat="1" ht="12.75" customHeight="1" x14ac:dyDescent="0.2">
      <c r="A79" s="115">
        <v>42</v>
      </c>
      <c r="B79" s="130" t="s">
        <v>70</v>
      </c>
      <c r="C79" s="120">
        <f t="shared" si="9"/>
        <v>40000</v>
      </c>
      <c r="D79" s="120"/>
      <c r="E79" s="138">
        <v>40000</v>
      </c>
      <c r="F79" s="120"/>
      <c r="G79" s="120"/>
      <c r="H79" s="120"/>
      <c r="I79" s="120"/>
      <c r="J79" s="120"/>
      <c r="K79" s="120"/>
      <c r="L79" s="138">
        <v>40000</v>
      </c>
      <c r="M79" s="138">
        <v>40000</v>
      </c>
    </row>
    <row r="80" spans="1:13" s="184" customFormat="1" ht="12.75" customHeight="1" x14ac:dyDescent="0.2">
      <c r="A80" s="125">
        <v>422</v>
      </c>
      <c r="B80" s="126" t="s">
        <v>28</v>
      </c>
      <c r="C80" s="120">
        <f t="shared" ref="C80" si="10">SUM(D80:K80)</f>
        <v>40000</v>
      </c>
      <c r="D80" s="127"/>
      <c r="E80" s="140">
        <v>40000</v>
      </c>
      <c r="F80" s="127"/>
      <c r="G80" s="127"/>
      <c r="H80" s="127"/>
      <c r="I80" s="127"/>
      <c r="J80" s="127"/>
      <c r="K80" s="127"/>
      <c r="L80" s="140">
        <v>40000</v>
      </c>
      <c r="M80" s="140">
        <v>40000</v>
      </c>
    </row>
    <row r="81" spans="1:13" s="187" customFormat="1" ht="12.75" hidden="1" customHeight="1" x14ac:dyDescent="0.2">
      <c r="A81" s="190"/>
      <c r="B81" s="191"/>
      <c r="C81" s="192"/>
      <c r="D81" s="134"/>
      <c r="E81" s="144"/>
      <c r="F81" s="134"/>
      <c r="G81" s="134"/>
      <c r="H81" s="134"/>
      <c r="I81" s="134"/>
      <c r="J81" s="134"/>
      <c r="K81" s="134"/>
      <c r="L81" s="134"/>
      <c r="M81" s="193"/>
    </row>
    <row r="82" spans="1:13" hidden="1" x14ac:dyDescent="0.2">
      <c r="A82" s="202"/>
      <c r="B82" s="154"/>
      <c r="C82" s="203"/>
      <c r="D82" s="155"/>
      <c r="E82" s="156"/>
      <c r="F82" s="155"/>
      <c r="G82" s="155"/>
      <c r="H82" s="155"/>
      <c r="I82" s="155"/>
      <c r="J82" s="155"/>
      <c r="K82" s="155"/>
      <c r="L82" s="155"/>
      <c r="M82" s="155"/>
    </row>
    <row r="83" spans="1:13" hidden="1" x14ac:dyDescent="0.2">
      <c r="A83" s="202"/>
      <c r="B83" s="154"/>
      <c r="C83" s="203">
        <f t="shared" si="3"/>
        <v>0</v>
      </c>
      <c r="D83" s="158"/>
      <c r="E83" s="157"/>
      <c r="F83" s="157"/>
      <c r="G83" s="156"/>
      <c r="H83" s="157"/>
      <c r="I83" s="156"/>
      <c r="J83" s="158"/>
      <c r="K83" s="158"/>
      <c r="L83" s="158"/>
      <c r="M83" s="158"/>
    </row>
    <row r="84" spans="1:13" ht="0.75" hidden="1" customHeight="1" x14ac:dyDescent="0.2">
      <c r="A84" s="202"/>
      <c r="B84" s="154"/>
      <c r="C84" s="203">
        <f t="shared" si="3"/>
        <v>0</v>
      </c>
      <c r="D84" s="158"/>
      <c r="E84" s="157"/>
      <c r="F84" s="157"/>
      <c r="G84" s="156"/>
      <c r="H84" s="157"/>
      <c r="I84" s="148"/>
      <c r="J84" s="158"/>
      <c r="K84" s="158"/>
      <c r="L84" s="155"/>
      <c r="M84" s="155"/>
    </row>
    <row r="85" spans="1:13" ht="12" hidden="1" customHeight="1" x14ac:dyDescent="0.2">
      <c r="A85" s="204"/>
      <c r="B85" s="205"/>
      <c r="C85" s="203"/>
      <c r="D85" s="155"/>
      <c r="E85" s="157"/>
      <c r="F85" s="157"/>
      <c r="G85" s="156"/>
      <c r="H85" s="157"/>
      <c r="I85" s="206"/>
      <c r="J85" s="158"/>
      <c r="K85" s="158"/>
      <c r="L85" s="155"/>
      <c r="M85" s="155"/>
    </row>
    <row r="86" spans="1:13" ht="12" hidden="1" customHeight="1" x14ac:dyDescent="0.2">
      <c r="A86" s="194"/>
      <c r="B86" s="195"/>
      <c r="C86" s="196"/>
      <c r="D86" s="197"/>
      <c r="E86" s="198"/>
      <c r="F86" s="198"/>
      <c r="G86" s="199"/>
      <c r="H86" s="198"/>
      <c r="I86" s="200"/>
      <c r="J86" s="201"/>
      <c r="K86" s="201"/>
      <c r="L86" s="197"/>
      <c r="M86" s="309"/>
    </row>
    <row r="87" spans="1:13" ht="12" hidden="1" customHeight="1" x14ac:dyDescent="0.2">
      <c r="A87" s="151"/>
      <c r="B87" s="152"/>
      <c r="C87" s="120"/>
      <c r="D87" s="127"/>
      <c r="E87" s="141"/>
      <c r="F87" s="141"/>
      <c r="G87" s="140"/>
      <c r="H87" s="141"/>
      <c r="I87" s="163"/>
      <c r="J87" s="118"/>
      <c r="K87" s="118"/>
      <c r="L87" s="127"/>
      <c r="M87" s="129"/>
    </row>
    <row r="88" spans="1:13" ht="12" hidden="1" customHeight="1" x14ac:dyDescent="0.2">
      <c r="A88" s="125"/>
      <c r="B88" s="126"/>
      <c r="C88" s="120"/>
      <c r="D88" s="127"/>
      <c r="E88" s="141"/>
      <c r="F88" s="141"/>
      <c r="G88" s="140"/>
      <c r="H88" s="141"/>
      <c r="I88" s="140"/>
      <c r="J88" s="118"/>
      <c r="K88" s="118"/>
      <c r="L88" s="127"/>
      <c r="M88" s="129"/>
    </row>
    <row r="89" spans="1:13" s="188" customFormat="1" ht="15.75" customHeight="1" x14ac:dyDescent="0.2">
      <c r="A89" s="176" t="s">
        <v>57</v>
      </c>
      <c r="B89" s="177" t="s">
        <v>58</v>
      </c>
      <c r="C89" s="271">
        <f t="shared" ref="C89" si="11">SUM(D89:K89)</f>
        <v>56000</v>
      </c>
      <c r="D89" s="273"/>
      <c r="E89" s="274">
        <v>56000</v>
      </c>
      <c r="F89" s="277"/>
      <c r="G89" s="276"/>
      <c r="H89" s="277"/>
      <c r="I89" s="276"/>
      <c r="J89" s="278"/>
      <c r="K89" s="278"/>
      <c r="L89" s="274">
        <v>56000</v>
      </c>
      <c r="M89" s="274">
        <v>56000</v>
      </c>
    </row>
    <row r="90" spans="1:13" s="188" customFormat="1" ht="12" customHeight="1" x14ac:dyDescent="0.2">
      <c r="A90" s="115">
        <v>3</v>
      </c>
      <c r="B90" s="130" t="s">
        <v>19</v>
      </c>
      <c r="C90" s="120">
        <f t="shared" ref="C90:C98" si="12">SUM(D90:K90)</f>
        <v>56000</v>
      </c>
      <c r="D90" s="120"/>
      <c r="E90" s="138">
        <v>56000</v>
      </c>
      <c r="F90" s="141"/>
      <c r="G90" s="140"/>
      <c r="H90" s="141"/>
      <c r="I90" s="140"/>
      <c r="J90" s="118"/>
      <c r="K90" s="118"/>
      <c r="L90" s="138">
        <v>56000</v>
      </c>
      <c r="M90" s="138">
        <v>56000</v>
      </c>
    </row>
    <row r="91" spans="1:13" s="188" customFormat="1" ht="12" customHeight="1" x14ac:dyDescent="0.2">
      <c r="A91" s="115">
        <v>31</v>
      </c>
      <c r="B91" s="130" t="s">
        <v>134</v>
      </c>
      <c r="C91" s="120">
        <f t="shared" si="12"/>
        <v>53000</v>
      </c>
      <c r="D91" s="120"/>
      <c r="E91" s="138">
        <v>53000</v>
      </c>
      <c r="F91" s="139"/>
      <c r="G91" s="138"/>
      <c r="H91" s="139"/>
      <c r="I91" s="138"/>
      <c r="J91" s="116"/>
      <c r="K91" s="116"/>
      <c r="L91" s="138">
        <v>53000</v>
      </c>
      <c r="M91" s="138">
        <v>53000</v>
      </c>
    </row>
    <row r="92" spans="1:13" s="188" customFormat="1" ht="12" customHeight="1" x14ac:dyDescent="0.2">
      <c r="A92" s="125">
        <v>311</v>
      </c>
      <c r="B92" s="126" t="s">
        <v>135</v>
      </c>
      <c r="C92" s="120">
        <f t="shared" si="12"/>
        <v>40000</v>
      </c>
      <c r="D92" s="127"/>
      <c r="E92" s="140">
        <v>40000</v>
      </c>
      <c r="F92" s="141"/>
      <c r="G92" s="140"/>
      <c r="H92" s="141"/>
      <c r="I92" s="140"/>
      <c r="J92" s="118"/>
      <c r="K92" s="118"/>
      <c r="L92" s="140">
        <v>40000</v>
      </c>
      <c r="M92" s="140">
        <v>40000</v>
      </c>
    </row>
    <row r="93" spans="1:13" s="188" customFormat="1" ht="12" customHeight="1" x14ac:dyDescent="0.2">
      <c r="A93" s="125">
        <v>312</v>
      </c>
      <c r="B93" s="126" t="s">
        <v>21</v>
      </c>
      <c r="C93" s="120">
        <f t="shared" si="12"/>
        <v>6000</v>
      </c>
      <c r="D93" s="127"/>
      <c r="E93" s="140">
        <v>6000</v>
      </c>
      <c r="F93" s="141"/>
      <c r="G93" s="140"/>
      <c r="H93" s="141"/>
      <c r="I93" s="140"/>
      <c r="J93" s="118"/>
      <c r="K93" s="118"/>
      <c r="L93" s="140">
        <v>6000</v>
      </c>
      <c r="M93" s="140">
        <v>6000</v>
      </c>
    </row>
    <row r="94" spans="1:13" s="188" customFormat="1" ht="12" customHeight="1" x14ac:dyDescent="0.2">
      <c r="A94" s="125">
        <v>313</v>
      </c>
      <c r="B94" s="126" t="s">
        <v>22</v>
      </c>
      <c r="C94" s="120">
        <f t="shared" si="12"/>
        <v>7000</v>
      </c>
      <c r="D94" s="127"/>
      <c r="E94" s="140">
        <v>7000</v>
      </c>
      <c r="F94" s="141"/>
      <c r="G94" s="140"/>
      <c r="H94" s="141"/>
      <c r="I94" s="140"/>
      <c r="J94" s="118"/>
      <c r="K94" s="118"/>
      <c r="L94" s="140">
        <v>7000</v>
      </c>
      <c r="M94" s="140">
        <v>7000</v>
      </c>
    </row>
    <row r="95" spans="1:13" s="188" customFormat="1" ht="12" customHeight="1" x14ac:dyDescent="0.2">
      <c r="A95" s="115">
        <v>32</v>
      </c>
      <c r="B95" s="130" t="s">
        <v>63</v>
      </c>
      <c r="C95" s="120">
        <f t="shared" si="12"/>
        <v>3000</v>
      </c>
      <c r="D95" s="120"/>
      <c r="E95" s="138">
        <v>3000</v>
      </c>
      <c r="F95" s="139"/>
      <c r="G95" s="138"/>
      <c r="H95" s="139"/>
      <c r="I95" s="138"/>
      <c r="J95" s="116"/>
      <c r="K95" s="116"/>
      <c r="L95" s="138">
        <v>3000</v>
      </c>
      <c r="M95" s="138">
        <v>3000</v>
      </c>
    </row>
    <row r="96" spans="1:13" s="188" customFormat="1" ht="11.25" customHeight="1" x14ac:dyDescent="0.2">
      <c r="A96" s="125">
        <v>321</v>
      </c>
      <c r="B96" s="126" t="s">
        <v>23</v>
      </c>
      <c r="C96" s="120">
        <f t="shared" si="12"/>
        <v>3000</v>
      </c>
      <c r="D96" s="127"/>
      <c r="E96" s="140">
        <v>3000</v>
      </c>
      <c r="F96" s="141"/>
      <c r="G96" s="140"/>
      <c r="H96" s="141"/>
      <c r="I96" s="140"/>
      <c r="J96" s="118"/>
      <c r="K96" s="118"/>
      <c r="L96" s="140">
        <v>3000</v>
      </c>
      <c r="M96" s="140">
        <v>3000</v>
      </c>
    </row>
    <row r="97" spans="1:13" s="188" customFormat="1" ht="12" hidden="1" customHeight="1" x14ac:dyDescent="0.2">
      <c r="A97" s="125"/>
      <c r="B97" s="126"/>
      <c r="C97" s="120"/>
      <c r="D97" s="127"/>
      <c r="E97" s="140"/>
      <c r="F97" s="141"/>
      <c r="G97" s="140"/>
      <c r="H97" s="141"/>
      <c r="I97" s="140"/>
      <c r="J97" s="118"/>
      <c r="K97" s="118"/>
      <c r="L97" s="127"/>
      <c r="M97" s="129"/>
    </row>
    <row r="98" spans="1:13" s="188" customFormat="1" ht="15" hidden="1" customHeight="1" x14ac:dyDescent="0.2">
      <c r="A98" s="176" t="s">
        <v>46</v>
      </c>
      <c r="B98" s="177" t="s">
        <v>47</v>
      </c>
      <c r="C98" s="271">
        <f t="shared" si="12"/>
        <v>0</v>
      </c>
      <c r="D98" s="273"/>
      <c r="E98" s="274">
        <v>0</v>
      </c>
      <c r="F98" s="277"/>
      <c r="G98" s="276"/>
      <c r="H98" s="277"/>
      <c r="I98" s="276"/>
      <c r="J98" s="278"/>
      <c r="K98" s="278"/>
      <c r="L98" s="273"/>
      <c r="M98" s="279"/>
    </row>
    <row r="99" spans="1:13" s="188" customFormat="1" ht="12" hidden="1" customHeight="1" x14ac:dyDescent="0.2">
      <c r="A99" s="121">
        <v>3</v>
      </c>
      <c r="B99" s="122" t="s">
        <v>19</v>
      </c>
      <c r="C99" s="120">
        <v>0</v>
      </c>
      <c r="D99" s="120"/>
      <c r="E99" s="138">
        <f>E101</f>
        <v>0</v>
      </c>
      <c r="F99" s="141"/>
      <c r="G99" s="140"/>
      <c r="H99" s="141"/>
      <c r="I99" s="140"/>
      <c r="J99" s="118"/>
      <c r="K99" s="118"/>
      <c r="L99" s="127"/>
      <c r="M99" s="129"/>
    </row>
    <row r="100" spans="1:13" s="188" customFormat="1" ht="12" hidden="1" customHeight="1" x14ac:dyDescent="0.2">
      <c r="A100" s="121">
        <v>32</v>
      </c>
      <c r="B100" s="122" t="s">
        <v>63</v>
      </c>
      <c r="C100" s="120">
        <v>0</v>
      </c>
      <c r="D100" s="120"/>
      <c r="E100" s="138">
        <v>0</v>
      </c>
      <c r="F100" s="141"/>
      <c r="G100" s="140"/>
      <c r="H100" s="141"/>
      <c r="I100" s="140"/>
      <c r="J100" s="118"/>
      <c r="K100" s="118"/>
      <c r="L100" s="127"/>
      <c r="M100" s="129"/>
    </row>
    <row r="101" spans="1:13" s="188" customFormat="1" ht="12" hidden="1" customHeight="1" x14ac:dyDescent="0.2">
      <c r="A101" s="125">
        <v>323</v>
      </c>
      <c r="B101" s="126" t="s">
        <v>25</v>
      </c>
      <c r="C101" s="120">
        <v>0</v>
      </c>
      <c r="D101" s="127"/>
      <c r="E101" s="140">
        <v>0</v>
      </c>
      <c r="F101" s="141"/>
      <c r="G101" s="140"/>
      <c r="H101" s="141"/>
      <c r="I101" s="140"/>
      <c r="J101" s="118"/>
      <c r="K101" s="118"/>
      <c r="L101" s="127"/>
      <c r="M101" s="129"/>
    </row>
    <row r="102" spans="1:13" ht="12" hidden="1" customHeight="1" x14ac:dyDescent="0.2">
      <c r="A102" s="125"/>
      <c r="B102" s="126"/>
      <c r="C102" s="120"/>
      <c r="D102" s="118"/>
      <c r="E102" s="141"/>
      <c r="F102" s="141"/>
      <c r="G102" s="140"/>
      <c r="H102" s="141"/>
      <c r="I102" s="140"/>
      <c r="J102" s="118"/>
      <c r="K102" s="118"/>
      <c r="L102" s="127"/>
      <c r="M102" s="129"/>
    </row>
    <row r="103" spans="1:13" ht="15.75" customHeight="1" x14ac:dyDescent="0.2">
      <c r="A103" s="170" t="s">
        <v>112</v>
      </c>
      <c r="B103" s="289" t="s">
        <v>138</v>
      </c>
      <c r="C103" s="221">
        <f t="shared" si="3"/>
        <v>163997</v>
      </c>
      <c r="D103" s="224"/>
      <c r="E103" s="225"/>
      <c r="F103" s="222">
        <v>91500</v>
      </c>
      <c r="G103" s="222"/>
      <c r="H103" s="222"/>
      <c r="I103" s="222"/>
      <c r="J103" s="221"/>
      <c r="K103" s="221">
        <v>72497</v>
      </c>
      <c r="L103" s="221">
        <v>163997</v>
      </c>
      <c r="M103" s="221">
        <v>163997</v>
      </c>
    </row>
    <row r="104" spans="1:13" ht="15.75" customHeight="1" x14ac:dyDescent="0.2">
      <c r="A104" s="168" t="s">
        <v>48</v>
      </c>
      <c r="B104" s="169" t="s">
        <v>113</v>
      </c>
      <c r="C104" s="231">
        <f t="shared" si="3"/>
        <v>163997</v>
      </c>
      <c r="D104" s="236"/>
      <c r="E104" s="237"/>
      <c r="F104" s="232">
        <v>91500</v>
      </c>
      <c r="G104" s="232"/>
      <c r="H104" s="234"/>
      <c r="I104" s="232"/>
      <c r="J104" s="235"/>
      <c r="K104" s="232">
        <v>72497</v>
      </c>
      <c r="L104" s="231">
        <v>163997</v>
      </c>
      <c r="M104" s="231">
        <v>163997</v>
      </c>
    </row>
    <row r="105" spans="1:13" s="187" customFormat="1" ht="15.75" customHeight="1" x14ac:dyDescent="0.2">
      <c r="A105" s="178" t="s">
        <v>89</v>
      </c>
      <c r="B105" s="179" t="s">
        <v>102</v>
      </c>
      <c r="C105" s="271">
        <f t="shared" si="3"/>
        <v>118997</v>
      </c>
      <c r="D105" s="278"/>
      <c r="E105" s="277"/>
      <c r="F105" s="274">
        <v>91500</v>
      </c>
      <c r="G105" s="274"/>
      <c r="H105" s="275"/>
      <c r="I105" s="274"/>
      <c r="J105" s="181"/>
      <c r="K105" s="274">
        <v>27497</v>
      </c>
      <c r="L105" s="271">
        <v>118997</v>
      </c>
      <c r="M105" s="271">
        <v>118997</v>
      </c>
    </row>
    <row r="106" spans="1:13" s="187" customFormat="1" ht="15.75" customHeight="1" x14ac:dyDescent="0.2">
      <c r="A106" s="176" t="s">
        <v>44</v>
      </c>
      <c r="B106" s="177" t="s">
        <v>45</v>
      </c>
      <c r="C106" s="271">
        <f t="shared" si="3"/>
        <v>118997</v>
      </c>
      <c r="D106" s="278"/>
      <c r="E106" s="277"/>
      <c r="F106" s="274">
        <v>91500</v>
      </c>
      <c r="G106" s="274"/>
      <c r="H106" s="275"/>
      <c r="I106" s="274"/>
      <c r="J106" s="181"/>
      <c r="K106" s="274">
        <v>27497</v>
      </c>
      <c r="L106" s="271">
        <v>118997</v>
      </c>
      <c r="M106" s="271">
        <v>118997</v>
      </c>
    </row>
    <row r="107" spans="1:13" ht="12" customHeight="1" x14ac:dyDescent="0.2">
      <c r="A107" s="115">
        <v>3</v>
      </c>
      <c r="B107" s="130" t="s">
        <v>19</v>
      </c>
      <c r="C107" s="120">
        <v>118997</v>
      </c>
      <c r="D107" s="120"/>
      <c r="E107" s="138"/>
      <c r="F107" s="138">
        <v>91500</v>
      </c>
      <c r="G107" s="140"/>
      <c r="H107" s="141"/>
      <c r="I107" s="140"/>
      <c r="J107" s="118"/>
      <c r="K107" s="138">
        <v>27497</v>
      </c>
      <c r="L107" s="120">
        <v>118997</v>
      </c>
      <c r="M107" s="120">
        <v>118997</v>
      </c>
    </row>
    <row r="108" spans="1:13" s="291" customFormat="1" ht="12" customHeight="1" x14ac:dyDescent="0.2">
      <c r="A108" s="115">
        <v>31</v>
      </c>
      <c r="B108" s="130" t="s">
        <v>68</v>
      </c>
      <c r="C108" s="120">
        <f t="shared" si="3"/>
        <v>6500</v>
      </c>
      <c r="D108" s="120"/>
      <c r="E108" s="138"/>
      <c r="F108" s="138">
        <v>6500</v>
      </c>
      <c r="G108" s="138"/>
      <c r="H108" s="139"/>
      <c r="I108" s="138"/>
      <c r="J108" s="116"/>
      <c r="K108" s="139"/>
      <c r="L108" s="120">
        <v>6500</v>
      </c>
      <c r="M108" s="120">
        <v>6500</v>
      </c>
    </row>
    <row r="109" spans="1:13" s="291" customFormat="1" ht="12" customHeight="1" x14ac:dyDescent="0.2">
      <c r="A109" s="125">
        <v>311</v>
      </c>
      <c r="B109" s="126" t="s">
        <v>135</v>
      </c>
      <c r="C109" s="120">
        <f t="shared" si="3"/>
        <v>5000</v>
      </c>
      <c r="D109" s="127"/>
      <c r="E109" s="140"/>
      <c r="F109" s="140">
        <v>5000</v>
      </c>
      <c r="G109" s="140"/>
      <c r="H109" s="141"/>
      <c r="I109" s="140"/>
      <c r="J109" s="118"/>
      <c r="K109" s="141"/>
      <c r="L109" s="120">
        <v>5000</v>
      </c>
      <c r="M109" s="120">
        <v>5000</v>
      </c>
    </row>
    <row r="110" spans="1:13" s="291" customFormat="1" ht="12" customHeight="1" x14ac:dyDescent="0.2">
      <c r="A110" s="125">
        <v>313</v>
      </c>
      <c r="B110" s="126" t="s">
        <v>22</v>
      </c>
      <c r="C110" s="120">
        <f t="shared" si="3"/>
        <v>1500</v>
      </c>
      <c r="D110" s="127"/>
      <c r="E110" s="140"/>
      <c r="F110" s="140">
        <v>1500</v>
      </c>
      <c r="G110" s="140"/>
      <c r="H110" s="141"/>
      <c r="I110" s="140"/>
      <c r="J110" s="118"/>
      <c r="K110" s="141"/>
      <c r="L110" s="120">
        <v>1500</v>
      </c>
      <c r="M110" s="120">
        <v>1500</v>
      </c>
    </row>
    <row r="111" spans="1:13" s="291" customFormat="1" ht="12" customHeight="1" x14ac:dyDescent="0.2">
      <c r="A111" s="115">
        <v>32</v>
      </c>
      <c r="B111" s="130" t="s">
        <v>63</v>
      </c>
      <c r="C111" s="120">
        <v>108497</v>
      </c>
      <c r="D111" s="127"/>
      <c r="E111" s="140"/>
      <c r="F111" s="138">
        <v>81000</v>
      </c>
      <c r="G111" s="140"/>
      <c r="H111" s="141"/>
      <c r="I111" s="140"/>
      <c r="J111" s="118"/>
      <c r="K111" s="140">
        <v>27497</v>
      </c>
      <c r="L111" s="120">
        <v>108497</v>
      </c>
      <c r="M111" s="120">
        <v>108497</v>
      </c>
    </row>
    <row r="112" spans="1:13" ht="12" customHeight="1" x14ac:dyDescent="0.2">
      <c r="A112" s="125">
        <v>321</v>
      </c>
      <c r="B112" s="126" t="s">
        <v>23</v>
      </c>
      <c r="C112" s="120">
        <f t="shared" si="3"/>
        <v>27000</v>
      </c>
      <c r="D112" s="118"/>
      <c r="E112" s="141"/>
      <c r="F112" s="140">
        <v>25000</v>
      </c>
      <c r="G112" s="140"/>
      <c r="H112" s="141"/>
      <c r="I112" s="140"/>
      <c r="J112" s="118"/>
      <c r="K112" s="140">
        <v>2000</v>
      </c>
      <c r="L112" s="120">
        <v>27000</v>
      </c>
      <c r="M112" s="120">
        <v>27000</v>
      </c>
    </row>
    <row r="113" spans="1:13" ht="12" customHeight="1" x14ac:dyDescent="0.2">
      <c r="A113" s="125">
        <v>322</v>
      </c>
      <c r="B113" s="126" t="s">
        <v>67</v>
      </c>
      <c r="C113" s="120">
        <f t="shared" si="3"/>
        <v>40000</v>
      </c>
      <c r="D113" s="118"/>
      <c r="E113" s="141"/>
      <c r="F113" s="140">
        <v>25000</v>
      </c>
      <c r="G113" s="140"/>
      <c r="H113" s="141"/>
      <c r="I113" s="140"/>
      <c r="J113" s="118"/>
      <c r="K113" s="140">
        <v>15000</v>
      </c>
      <c r="L113" s="120">
        <v>40000</v>
      </c>
      <c r="M113" s="120">
        <v>40000</v>
      </c>
    </row>
    <row r="114" spans="1:13" ht="12" customHeight="1" x14ac:dyDescent="0.2">
      <c r="A114" s="125">
        <v>323</v>
      </c>
      <c r="B114" s="126" t="s">
        <v>25</v>
      </c>
      <c r="C114" s="120">
        <f t="shared" si="3"/>
        <v>34000</v>
      </c>
      <c r="D114" s="118"/>
      <c r="E114" s="141"/>
      <c r="F114" s="140">
        <v>25000</v>
      </c>
      <c r="G114" s="140"/>
      <c r="H114" s="141"/>
      <c r="I114" s="140"/>
      <c r="J114" s="118"/>
      <c r="K114" s="140">
        <v>9000</v>
      </c>
      <c r="L114" s="120">
        <v>34000</v>
      </c>
      <c r="M114" s="120">
        <v>34000</v>
      </c>
    </row>
    <row r="115" spans="1:13" ht="12" customHeight="1" x14ac:dyDescent="0.2">
      <c r="A115" s="149">
        <v>329</v>
      </c>
      <c r="B115" s="150" t="s">
        <v>26</v>
      </c>
      <c r="C115" s="120">
        <f t="shared" si="3"/>
        <v>7497</v>
      </c>
      <c r="D115" s="118"/>
      <c r="E115" s="141"/>
      <c r="F115" s="140">
        <v>6000</v>
      </c>
      <c r="G115" s="140"/>
      <c r="H115" s="141"/>
      <c r="I115" s="128"/>
      <c r="J115" s="118"/>
      <c r="K115" s="140">
        <v>1497</v>
      </c>
      <c r="L115" s="120">
        <v>7497</v>
      </c>
      <c r="M115" s="120">
        <v>7497</v>
      </c>
    </row>
    <row r="116" spans="1:13" ht="12" customHeight="1" x14ac:dyDescent="0.2">
      <c r="A116" s="146">
        <v>34</v>
      </c>
      <c r="B116" s="147" t="s">
        <v>69</v>
      </c>
      <c r="C116" s="138">
        <f t="shared" si="3"/>
        <v>3000</v>
      </c>
      <c r="D116" s="139"/>
      <c r="E116" s="139"/>
      <c r="F116" s="138">
        <v>3000</v>
      </c>
      <c r="G116" s="138"/>
      <c r="H116" s="139"/>
      <c r="I116" s="138"/>
      <c r="J116" s="139"/>
      <c r="K116" s="138"/>
      <c r="L116" s="138">
        <v>3000</v>
      </c>
      <c r="M116" s="138">
        <v>3000</v>
      </c>
    </row>
    <row r="117" spans="1:13" ht="12" customHeight="1" x14ac:dyDescent="0.2">
      <c r="A117" s="149">
        <v>343</v>
      </c>
      <c r="B117" s="150" t="s">
        <v>27</v>
      </c>
      <c r="C117" s="127">
        <f t="shared" si="3"/>
        <v>3000</v>
      </c>
      <c r="D117" s="118"/>
      <c r="E117" s="141"/>
      <c r="F117" s="140">
        <v>3000</v>
      </c>
      <c r="G117" s="140"/>
      <c r="H117" s="127"/>
      <c r="I117" s="128"/>
      <c r="J117" s="118"/>
      <c r="K117" s="140"/>
      <c r="L117" s="127">
        <v>3000</v>
      </c>
      <c r="M117" s="127">
        <v>3000</v>
      </c>
    </row>
    <row r="118" spans="1:13" s="160" customFormat="1" ht="12" customHeight="1" x14ac:dyDescent="0.2">
      <c r="A118" s="146">
        <v>36</v>
      </c>
      <c r="B118" s="147" t="s">
        <v>84</v>
      </c>
      <c r="C118" s="120">
        <f t="shared" si="3"/>
        <v>1000</v>
      </c>
      <c r="D118" s="116"/>
      <c r="E118" s="139"/>
      <c r="F118" s="138">
        <v>1000</v>
      </c>
      <c r="G118" s="138"/>
      <c r="H118" s="139"/>
      <c r="I118" s="123"/>
      <c r="J118" s="116"/>
      <c r="K118" s="138"/>
      <c r="L118" s="120">
        <v>1000</v>
      </c>
      <c r="M118" s="120">
        <v>1000</v>
      </c>
    </row>
    <row r="119" spans="1:13" s="160" customFormat="1" ht="11.25" customHeight="1" x14ac:dyDescent="0.2">
      <c r="A119" s="149">
        <v>369</v>
      </c>
      <c r="B119" s="150" t="s">
        <v>83</v>
      </c>
      <c r="C119" s="120">
        <f t="shared" si="3"/>
        <v>1000</v>
      </c>
      <c r="D119" s="118"/>
      <c r="E119" s="141"/>
      <c r="F119" s="140">
        <v>1000</v>
      </c>
      <c r="G119" s="140"/>
      <c r="H119" s="141"/>
      <c r="I119" s="128"/>
      <c r="J119" s="118"/>
      <c r="K119" s="140"/>
      <c r="L119" s="120">
        <v>1000</v>
      </c>
      <c r="M119" s="120">
        <v>1000</v>
      </c>
    </row>
    <row r="120" spans="1:13" s="187" customFormat="1" ht="12" hidden="1" customHeight="1" x14ac:dyDescent="0.2">
      <c r="A120" s="149"/>
      <c r="B120" s="150"/>
      <c r="C120" s="120"/>
      <c r="D120" s="118"/>
      <c r="E120" s="141"/>
      <c r="F120" s="163"/>
      <c r="G120" s="140"/>
      <c r="H120" s="141"/>
      <c r="I120" s="128"/>
      <c r="J120" s="118"/>
      <c r="K120" s="140"/>
      <c r="L120" s="120"/>
      <c r="M120" s="120"/>
    </row>
    <row r="121" spans="1:13" s="187" customFormat="1" ht="15.75" customHeight="1" x14ac:dyDescent="0.2">
      <c r="A121" s="178" t="s">
        <v>97</v>
      </c>
      <c r="B121" s="179" t="s">
        <v>114</v>
      </c>
      <c r="C121" s="258">
        <f t="shared" si="3"/>
        <v>45000</v>
      </c>
      <c r="D121" s="264"/>
      <c r="E121" s="265"/>
      <c r="F121" s="267"/>
      <c r="G121" s="266"/>
      <c r="H121" s="265"/>
      <c r="I121" s="269"/>
      <c r="J121" s="264"/>
      <c r="K121" s="260">
        <v>45000</v>
      </c>
      <c r="L121" s="260">
        <v>45000</v>
      </c>
      <c r="M121" s="260">
        <v>45000</v>
      </c>
    </row>
    <row r="122" spans="1:13" s="187" customFormat="1" ht="15.75" customHeight="1" x14ac:dyDescent="0.2">
      <c r="A122" s="176" t="s">
        <v>55</v>
      </c>
      <c r="B122" s="177" t="s">
        <v>111</v>
      </c>
      <c r="C122" s="271">
        <f t="shared" si="3"/>
        <v>45000</v>
      </c>
      <c r="D122" s="278"/>
      <c r="E122" s="277"/>
      <c r="F122" s="280"/>
      <c r="G122" s="276"/>
      <c r="H122" s="277"/>
      <c r="I122" s="282"/>
      <c r="J122" s="278"/>
      <c r="K122" s="274">
        <v>45000</v>
      </c>
      <c r="L122" s="260">
        <v>45000</v>
      </c>
      <c r="M122" s="260">
        <v>45000</v>
      </c>
    </row>
    <row r="123" spans="1:13" s="187" customFormat="1" ht="12" customHeight="1" x14ac:dyDescent="0.2">
      <c r="A123" s="121">
        <v>42</v>
      </c>
      <c r="B123" s="126" t="s">
        <v>70</v>
      </c>
      <c r="C123" s="120">
        <v>45000</v>
      </c>
      <c r="D123" s="127"/>
      <c r="E123" s="128"/>
      <c r="F123" s="120"/>
      <c r="G123" s="127"/>
      <c r="H123" s="127"/>
      <c r="I123" s="127"/>
      <c r="J123" s="127"/>
      <c r="K123" s="138">
        <v>45000</v>
      </c>
      <c r="L123" s="127">
        <v>45000</v>
      </c>
      <c r="M123" s="129">
        <v>45000</v>
      </c>
    </row>
    <row r="124" spans="1:13" s="187" customFormat="1" ht="12" customHeight="1" x14ac:dyDescent="0.2">
      <c r="A124" s="125">
        <v>422</v>
      </c>
      <c r="B124" s="126" t="s">
        <v>28</v>
      </c>
      <c r="C124" s="120">
        <v>40000</v>
      </c>
      <c r="D124" s="127"/>
      <c r="E124" s="128"/>
      <c r="F124" s="142"/>
      <c r="G124" s="127"/>
      <c r="H124" s="127"/>
      <c r="I124" s="127"/>
      <c r="J124" s="127"/>
      <c r="K124" s="140">
        <v>40000</v>
      </c>
      <c r="L124" s="127">
        <v>40000</v>
      </c>
      <c r="M124" s="129">
        <v>40000</v>
      </c>
    </row>
    <row r="125" spans="1:13" s="187" customFormat="1" ht="12.75" customHeight="1" x14ac:dyDescent="0.2">
      <c r="A125" s="125">
        <v>424</v>
      </c>
      <c r="B125" s="126" t="s">
        <v>65</v>
      </c>
      <c r="C125" s="120">
        <v>5000</v>
      </c>
      <c r="D125" s="127"/>
      <c r="E125" s="127"/>
      <c r="F125" s="142"/>
      <c r="G125" s="127"/>
      <c r="H125" s="127"/>
      <c r="I125" s="127"/>
      <c r="J125" s="127"/>
      <c r="K125" s="127">
        <v>5000</v>
      </c>
      <c r="L125" s="127">
        <v>5000</v>
      </c>
      <c r="M125" s="129">
        <v>5000</v>
      </c>
    </row>
    <row r="126" spans="1:13" s="304" customFormat="1" ht="13.5" hidden="1" customHeight="1" x14ac:dyDescent="0.2">
      <c r="A126" s="170" t="s">
        <v>115</v>
      </c>
      <c r="B126" s="289" t="s">
        <v>139</v>
      </c>
      <c r="C126" s="221">
        <f t="shared" ref="C126:C128" si="13">SUM(D126:K126)</f>
        <v>740000</v>
      </c>
      <c r="D126" s="227"/>
      <c r="E126" s="227"/>
      <c r="F126" s="226"/>
      <c r="G126" s="260">
        <v>740000</v>
      </c>
      <c r="H126" s="227"/>
      <c r="I126" s="227"/>
      <c r="J126" s="227"/>
      <c r="K126" s="227"/>
      <c r="L126" s="227"/>
      <c r="M126" s="228"/>
    </row>
    <row r="127" spans="1:13" s="304" customFormat="1" ht="13.5" hidden="1" customHeight="1" x14ac:dyDescent="0.2">
      <c r="A127" s="168" t="s">
        <v>116</v>
      </c>
      <c r="B127" s="169" t="s">
        <v>117</v>
      </c>
      <c r="C127" s="231">
        <f t="shared" si="13"/>
        <v>740000</v>
      </c>
      <c r="D127" s="236"/>
      <c r="E127" s="237"/>
      <c r="F127" s="238"/>
      <c r="G127" s="260">
        <v>740000</v>
      </c>
      <c r="H127" s="237"/>
      <c r="I127" s="239"/>
      <c r="J127" s="236"/>
      <c r="K127" s="239"/>
      <c r="L127" s="236"/>
      <c r="M127" s="240"/>
    </row>
    <row r="128" spans="1:13" s="304" customFormat="1" ht="13.5" hidden="1" customHeight="1" x14ac:dyDescent="0.2">
      <c r="A128" s="172" t="s">
        <v>50</v>
      </c>
      <c r="B128" s="173" t="s">
        <v>118</v>
      </c>
      <c r="C128" s="244">
        <f t="shared" si="13"/>
        <v>740000</v>
      </c>
      <c r="D128" s="249"/>
      <c r="E128" s="250"/>
      <c r="F128" s="251"/>
      <c r="G128" s="260">
        <v>740000</v>
      </c>
      <c r="H128" s="250"/>
      <c r="I128" s="252"/>
      <c r="J128" s="249"/>
      <c r="K128" s="249"/>
      <c r="L128" s="244"/>
      <c r="M128" s="248"/>
    </row>
    <row r="129" spans="1:13" s="304" customFormat="1" ht="13.5" hidden="1" customHeight="1" x14ac:dyDescent="0.2">
      <c r="A129" s="125"/>
      <c r="B129" s="126"/>
      <c r="C129" s="120"/>
      <c r="D129" s="127"/>
      <c r="E129" s="127"/>
      <c r="F129" s="142"/>
      <c r="G129" s="127"/>
      <c r="H129" s="127"/>
      <c r="I129" s="127"/>
      <c r="J129" s="127"/>
      <c r="K129" s="127"/>
      <c r="L129" s="127"/>
      <c r="M129" s="129"/>
    </row>
    <row r="130" spans="1:13" s="304" customFormat="1" ht="13.5" hidden="1" customHeight="1" x14ac:dyDescent="0.2">
      <c r="A130" s="125"/>
      <c r="B130" s="126"/>
      <c r="C130" s="120"/>
      <c r="D130" s="127"/>
      <c r="E130" s="127"/>
      <c r="F130" s="142"/>
      <c r="G130" s="127"/>
      <c r="H130" s="127"/>
      <c r="I130" s="127"/>
      <c r="J130" s="127"/>
      <c r="K130" s="127"/>
      <c r="L130" s="127"/>
      <c r="M130" s="129"/>
    </row>
    <row r="131" spans="1:13" s="304" customFormat="1" ht="13.5" hidden="1" customHeight="1" x14ac:dyDescent="0.2">
      <c r="A131" s="125"/>
      <c r="B131" s="126"/>
      <c r="C131" s="120"/>
      <c r="D131" s="127"/>
      <c r="E131" s="127"/>
      <c r="F131" s="142"/>
      <c r="G131" s="127"/>
      <c r="H131" s="127"/>
      <c r="I131" s="127"/>
      <c r="J131" s="127"/>
      <c r="K131" s="127"/>
      <c r="L131" s="127"/>
      <c r="M131" s="129"/>
    </row>
    <row r="132" spans="1:13" s="304" customFormat="1" ht="13.5" hidden="1" customHeight="1" x14ac:dyDescent="0.2">
      <c r="A132" s="125"/>
      <c r="B132" s="126"/>
      <c r="C132" s="120"/>
      <c r="D132" s="127"/>
      <c r="E132" s="127"/>
      <c r="F132" s="142"/>
      <c r="G132" s="127"/>
      <c r="H132" s="127"/>
      <c r="I132" s="127"/>
      <c r="J132" s="127"/>
      <c r="K132" s="127"/>
      <c r="L132" s="127"/>
      <c r="M132" s="129"/>
    </row>
    <row r="133" spans="1:13" s="304" customFormat="1" ht="13.5" hidden="1" customHeight="1" x14ac:dyDescent="0.2">
      <c r="A133" s="125"/>
      <c r="B133" s="126"/>
      <c r="C133" s="120"/>
      <c r="D133" s="127"/>
      <c r="E133" s="127"/>
      <c r="F133" s="142"/>
      <c r="G133" s="127"/>
      <c r="H133" s="127"/>
      <c r="I133" s="127"/>
      <c r="J133" s="127"/>
      <c r="K133" s="127"/>
      <c r="L133" s="127"/>
      <c r="M133" s="129"/>
    </row>
    <row r="134" spans="1:13" s="304" customFormat="1" ht="13.5" hidden="1" customHeight="1" x14ac:dyDescent="0.2">
      <c r="A134" s="125"/>
      <c r="B134" s="126"/>
      <c r="C134" s="120"/>
      <c r="D134" s="127"/>
      <c r="E134" s="127"/>
      <c r="F134" s="142"/>
      <c r="G134" s="127"/>
      <c r="H134" s="127"/>
      <c r="I134" s="127"/>
      <c r="J134" s="127"/>
      <c r="K134" s="127"/>
      <c r="L134" s="127"/>
      <c r="M134" s="129"/>
    </row>
    <row r="135" spans="1:13" s="187" customFormat="1" ht="12.75" hidden="1" customHeight="1" x14ac:dyDescent="0.2">
      <c r="A135" s="125"/>
      <c r="B135" s="126"/>
      <c r="C135" s="120"/>
      <c r="D135" s="127"/>
      <c r="E135" s="127"/>
      <c r="F135" s="142"/>
      <c r="G135" s="127"/>
      <c r="H135" s="127"/>
      <c r="I135" s="127"/>
      <c r="J135" s="127"/>
      <c r="K135" s="127"/>
      <c r="L135" s="127"/>
      <c r="M135" s="129"/>
    </row>
    <row r="136" spans="1:13" s="187" customFormat="1" ht="18.75" hidden="1" customHeight="1" x14ac:dyDescent="0.2">
      <c r="A136" s="125"/>
      <c r="B136" s="126"/>
      <c r="C136" s="120"/>
      <c r="D136" s="127"/>
      <c r="E136" s="127"/>
      <c r="F136" s="142"/>
      <c r="G136" s="127"/>
      <c r="H136" s="127"/>
      <c r="I136" s="127"/>
      <c r="J136" s="127"/>
      <c r="K136" s="127"/>
      <c r="L136" s="127"/>
      <c r="M136" s="129"/>
    </row>
    <row r="137" spans="1:13" ht="9" hidden="1" customHeight="1" x14ac:dyDescent="0.2">
      <c r="A137" s="125"/>
      <c r="B137" s="126"/>
      <c r="C137" s="120"/>
      <c r="D137" s="127"/>
      <c r="E137" s="127"/>
      <c r="F137" s="142"/>
      <c r="G137" s="127"/>
      <c r="H137" s="127"/>
      <c r="I137" s="127"/>
      <c r="J137" s="127"/>
      <c r="K137" s="127"/>
      <c r="L137" s="127"/>
      <c r="M137" s="129"/>
    </row>
    <row r="138" spans="1:13" ht="9" hidden="1" customHeight="1" x14ac:dyDescent="0.2">
      <c r="A138" s="125"/>
      <c r="B138" s="126"/>
      <c r="C138" s="120"/>
      <c r="D138" s="127"/>
      <c r="E138" s="127"/>
      <c r="F138" s="142"/>
      <c r="G138" s="127"/>
      <c r="H138" s="127"/>
      <c r="I138" s="127"/>
      <c r="J138" s="127"/>
      <c r="K138" s="127"/>
      <c r="L138" s="127"/>
      <c r="M138" s="129"/>
    </row>
    <row r="139" spans="1:13" s="187" customFormat="1" ht="20.25" customHeight="1" x14ac:dyDescent="0.2">
      <c r="A139" s="170" t="s">
        <v>115</v>
      </c>
      <c r="B139" s="289" t="s">
        <v>139</v>
      </c>
      <c r="C139" s="221">
        <f t="shared" si="3"/>
        <v>740000</v>
      </c>
      <c r="D139" s="227"/>
      <c r="E139" s="227"/>
      <c r="F139" s="226"/>
      <c r="G139" s="313">
        <v>740000</v>
      </c>
      <c r="H139" s="227"/>
      <c r="I139" s="227"/>
      <c r="J139" s="227"/>
      <c r="K139" s="227"/>
      <c r="L139" s="221">
        <v>766000</v>
      </c>
      <c r="M139" s="221">
        <v>766000</v>
      </c>
    </row>
    <row r="140" spans="1:13" s="187" customFormat="1" ht="20.25" customHeight="1" x14ac:dyDescent="0.2">
      <c r="A140" s="168" t="s">
        <v>116</v>
      </c>
      <c r="B140" s="169" t="s">
        <v>152</v>
      </c>
      <c r="C140" s="231">
        <f t="shared" si="3"/>
        <v>740000</v>
      </c>
      <c r="D140" s="236"/>
      <c r="E140" s="237"/>
      <c r="F140" s="238"/>
      <c r="G140" s="232">
        <v>740000</v>
      </c>
      <c r="H140" s="237"/>
      <c r="I140" s="239"/>
      <c r="J140" s="236"/>
      <c r="K140" s="239"/>
      <c r="L140" s="231">
        <v>766000</v>
      </c>
      <c r="M140" s="231">
        <v>766000</v>
      </c>
    </row>
    <row r="141" spans="1:13" ht="22.5" customHeight="1" x14ac:dyDescent="0.2">
      <c r="A141" s="172" t="s">
        <v>50</v>
      </c>
      <c r="B141" s="173" t="s">
        <v>118</v>
      </c>
      <c r="C141" s="244">
        <f t="shared" si="3"/>
        <v>740000</v>
      </c>
      <c r="D141" s="249"/>
      <c r="E141" s="250"/>
      <c r="F141" s="251"/>
      <c r="G141" s="307">
        <v>740000</v>
      </c>
      <c r="H141" s="250"/>
      <c r="I141" s="252"/>
      <c r="J141" s="249"/>
      <c r="K141" s="249"/>
      <c r="L141" s="283">
        <v>766000</v>
      </c>
      <c r="M141" s="283">
        <v>766000</v>
      </c>
    </row>
    <row r="142" spans="1:13" ht="0.75" customHeight="1" x14ac:dyDescent="0.2">
      <c r="A142" s="178" t="s">
        <v>89</v>
      </c>
      <c r="B142" s="179" t="s">
        <v>102</v>
      </c>
      <c r="C142" s="258">
        <f t="shared" si="3"/>
        <v>15000</v>
      </c>
      <c r="D142" s="264"/>
      <c r="E142" s="265"/>
      <c r="F142" s="269"/>
      <c r="G142" s="260">
        <v>15000</v>
      </c>
      <c r="H142" s="265"/>
      <c r="I142" s="266"/>
      <c r="J142" s="264"/>
      <c r="K142" s="264"/>
      <c r="L142" s="274">
        <v>7660</v>
      </c>
      <c r="M142" s="274">
        <v>15000</v>
      </c>
    </row>
    <row r="143" spans="1:13" ht="21.75" hidden="1" customHeight="1" x14ac:dyDescent="0.2">
      <c r="A143" s="176" t="s">
        <v>44</v>
      </c>
      <c r="B143" s="177" t="s">
        <v>45</v>
      </c>
      <c r="C143" s="271">
        <f t="shared" si="3"/>
        <v>15000</v>
      </c>
      <c r="D143" s="278"/>
      <c r="E143" s="277"/>
      <c r="F143" s="282"/>
      <c r="G143" s="274">
        <v>15000</v>
      </c>
      <c r="H143" s="277"/>
      <c r="I143" s="276"/>
      <c r="J143" s="278"/>
      <c r="K143" s="278"/>
      <c r="L143" s="274">
        <v>15000</v>
      </c>
      <c r="M143" s="274">
        <v>15000</v>
      </c>
    </row>
    <row r="144" spans="1:13" s="305" customFormat="1" ht="21.75" hidden="1" customHeight="1" x14ac:dyDescent="0.2">
      <c r="A144" s="166">
        <v>3</v>
      </c>
      <c r="B144" s="130" t="s">
        <v>19</v>
      </c>
      <c r="C144" s="283">
        <v>30000</v>
      </c>
      <c r="D144" s="284"/>
      <c r="E144" s="285"/>
      <c r="F144" s="306"/>
      <c r="G144" s="307">
        <v>15000</v>
      </c>
      <c r="H144" s="285"/>
      <c r="I144" s="286"/>
      <c r="J144" s="284"/>
      <c r="K144" s="284"/>
      <c r="L144" s="283"/>
      <c r="M144" s="308"/>
    </row>
    <row r="145" spans="1:13" ht="17.25" hidden="1" customHeight="1" x14ac:dyDescent="0.2">
      <c r="A145" s="121">
        <v>31</v>
      </c>
      <c r="B145" s="122" t="s">
        <v>68</v>
      </c>
      <c r="C145" s="120">
        <f t="shared" si="3"/>
        <v>5000</v>
      </c>
      <c r="D145" s="118"/>
      <c r="E145" s="141"/>
      <c r="F145" s="128"/>
      <c r="G145" s="138">
        <v>5000</v>
      </c>
      <c r="H145" s="141"/>
      <c r="I145" s="140"/>
      <c r="J145" s="118"/>
      <c r="K145" s="118"/>
      <c r="L145" s="127">
        <v>5000</v>
      </c>
      <c r="M145" s="129">
        <v>5000</v>
      </c>
    </row>
    <row r="146" spans="1:13" s="304" customFormat="1" ht="17.25" hidden="1" customHeight="1" x14ac:dyDescent="0.2">
      <c r="A146" s="295">
        <v>311</v>
      </c>
      <c r="B146" s="126" t="s">
        <v>135</v>
      </c>
      <c r="C146" s="120">
        <v>3000</v>
      </c>
      <c r="D146" s="118"/>
      <c r="E146" s="141"/>
      <c r="F146" s="128"/>
      <c r="G146" s="140">
        <v>3000</v>
      </c>
      <c r="H146" s="141"/>
      <c r="I146" s="140"/>
      <c r="J146" s="118"/>
      <c r="K146" s="118"/>
      <c r="L146" s="127"/>
      <c r="M146" s="129"/>
    </row>
    <row r="147" spans="1:13" s="304" customFormat="1" ht="17.25" hidden="1" customHeight="1" x14ac:dyDescent="0.2">
      <c r="A147" s="295">
        <v>312</v>
      </c>
      <c r="B147" s="126" t="s">
        <v>22</v>
      </c>
      <c r="C147" s="120">
        <v>1000</v>
      </c>
      <c r="D147" s="118"/>
      <c r="E147" s="141"/>
      <c r="F147" s="128"/>
      <c r="G147" s="140">
        <v>1000</v>
      </c>
      <c r="H147" s="141"/>
      <c r="I147" s="140"/>
      <c r="J147" s="118"/>
      <c r="K147" s="118"/>
      <c r="L147" s="127"/>
      <c r="M147" s="129"/>
    </row>
    <row r="148" spans="1:13" ht="18" hidden="1" customHeight="1" x14ac:dyDescent="0.2">
      <c r="A148" s="125">
        <v>312</v>
      </c>
      <c r="B148" s="126" t="s">
        <v>21</v>
      </c>
      <c r="C148" s="120">
        <f t="shared" si="3"/>
        <v>1000</v>
      </c>
      <c r="D148" s="118"/>
      <c r="E148" s="141"/>
      <c r="F148" s="128"/>
      <c r="G148" s="140">
        <v>1000</v>
      </c>
      <c r="H148" s="141"/>
      <c r="I148" s="140"/>
      <c r="J148" s="118"/>
      <c r="K148" s="118"/>
      <c r="L148" s="118"/>
      <c r="M148" s="119"/>
    </row>
    <row r="149" spans="1:13" ht="15.75" hidden="1" customHeight="1" x14ac:dyDescent="0.2">
      <c r="A149" s="115">
        <v>32</v>
      </c>
      <c r="B149" s="130" t="s">
        <v>63</v>
      </c>
      <c r="C149" s="120">
        <f t="shared" si="3"/>
        <v>10000</v>
      </c>
      <c r="D149" s="118"/>
      <c r="E149" s="141"/>
      <c r="F149" s="128"/>
      <c r="G149" s="138">
        <v>10000</v>
      </c>
      <c r="H149" s="141"/>
      <c r="I149" s="140"/>
      <c r="J149" s="118"/>
      <c r="K149" s="118"/>
      <c r="L149" s="127">
        <v>10000</v>
      </c>
      <c r="M149" s="129">
        <v>10000</v>
      </c>
    </row>
    <row r="150" spans="1:13" ht="15.75" hidden="1" customHeight="1" x14ac:dyDescent="0.2">
      <c r="A150" s="125">
        <v>321</v>
      </c>
      <c r="B150" s="126" t="s">
        <v>23</v>
      </c>
      <c r="C150" s="120">
        <f t="shared" si="3"/>
        <v>3000</v>
      </c>
      <c r="D150" s="118"/>
      <c r="E150" s="141"/>
      <c r="F150" s="128"/>
      <c r="G150" s="140">
        <v>3000</v>
      </c>
      <c r="H150" s="141"/>
      <c r="I150" s="140"/>
      <c r="J150" s="118"/>
      <c r="K150" s="118"/>
      <c r="L150" s="118"/>
      <c r="M150" s="119"/>
    </row>
    <row r="151" spans="1:13" s="187" customFormat="1" ht="18" hidden="1" customHeight="1" x14ac:dyDescent="0.2">
      <c r="A151" s="125">
        <v>322</v>
      </c>
      <c r="B151" s="126" t="s">
        <v>24</v>
      </c>
      <c r="C151" s="120">
        <f t="shared" si="3"/>
        <v>3000</v>
      </c>
      <c r="D151" s="118"/>
      <c r="E151" s="141"/>
      <c r="F151" s="128"/>
      <c r="G151" s="140">
        <v>3000</v>
      </c>
      <c r="H151" s="141"/>
      <c r="I151" s="140"/>
      <c r="J151" s="118"/>
      <c r="K151" s="118"/>
      <c r="L151" s="118"/>
      <c r="M151" s="119"/>
    </row>
    <row r="152" spans="1:13" s="187" customFormat="1" ht="15.75" hidden="1" customHeight="1" x14ac:dyDescent="0.2">
      <c r="A152" s="125">
        <v>323</v>
      </c>
      <c r="B152" s="126" t="s">
        <v>25</v>
      </c>
      <c r="C152" s="120">
        <f t="shared" si="3"/>
        <v>2000</v>
      </c>
      <c r="D152" s="118"/>
      <c r="E152" s="141"/>
      <c r="F152" s="128"/>
      <c r="G152" s="140">
        <v>2000</v>
      </c>
      <c r="H152" s="141"/>
      <c r="I152" s="140"/>
      <c r="J152" s="118"/>
      <c r="K152" s="118"/>
      <c r="L152" s="118"/>
      <c r="M152" s="119"/>
    </row>
    <row r="153" spans="1:13" s="187" customFormat="1" ht="15.75" hidden="1" customHeight="1" x14ac:dyDescent="0.2">
      <c r="A153" s="125">
        <v>329</v>
      </c>
      <c r="B153" s="126" t="s">
        <v>26</v>
      </c>
      <c r="C153" s="120">
        <f t="shared" si="3"/>
        <v>2000</v>
      </c>
      <c r="D153" s="118"/>
      <c r="E153" s="141"/>
      <c r="F153" s="128"/>
      <c r="G153" s="140">
        <v>2000</v>
      </c>
      <c r="H153" s="141"/>
      <c r="I153" s="140"/>
      <c r="J153" s="118"/>
      <c r="K153" s="118"/>
      <c r="L153" s="118"/>
      <c r="M153" s="119"/>
    </row>
    <row r="154" spans="1:13" s="187" customFormat="1" ht="12" hidden="1" customHeight="1" x14ac:dyDescent="0.2">
      <c r="A154" s="125"/>
      <c r="B154" s="126"/>
      <c r="C154" s="120"/>
      <c r="D154" s="118"/>
      <c r="E154" s="141"/>
      <c r="F154" s="128"/>
      <c r="G154" s="140"/>
      <c r="H154" s="141"/>
      <c r="I154" s="140"/>
      <c r="J154" s="118"/>
      <c r="K154" s="118"/>
      <c r="L154" s="118"/>
      <c r="M154" s="119"/>
    </row>
    <row r="155" spans="1:13" s="187" customFormat="1" ht="12" customHeight="1" x14ac:dyDescent="0.2">
      <c r="A155" s="178" t="s">
        <v>100</v>
      </c>
      <c r="B155" s="179" t="s">
        <v>119</v>
      </c>
      <c r="C155" s="258">
        <f t="shared" si="3"/>
        <v>740000</v>
      </c>
      <c r="D155" s="264"/>
      <c r="E155" s="265"/>
      <c r="F155" s="269"/>
      <c r="G155" s="260">
        <v>740000</v>
      </c>
      <c r="H155" s="265"/>
      <c r="I155" s="266"/>
      <c r="J155" s="264"/>
      <c r="K155" s="264"/>
      <c r="L155" s="258">
        <v>775000</v>
      </c>
      <c r="M155" s="263">
        <v>775000</v>
      </c>
    </row>
    <row r="156" spans="1:13" s="187" customFormat="1" ht="12" customHeight="1" x14ac:dyDescent="0.2">
      <c r="A156" s="176" t="s">
        <v>73</v>
      </c>
      <c r="B156" s="177" t="s">
        <v>51</v>
      </c>
      <c r="C156" s="271">
        <f t="shared" si="3"/>
        <v>465000</v>
      </c>
      <c r="D156" s="278"/>
      <c r="E156" s="277"/>
      <c r="F156" s="282"/>
      <c r="G156" s="138">
        <v>465000</v>
      </c>
      <c r="H156" s="277"/>
      <c r="I156" s="276"/>
      <c r="J156" s="278"/>
      <c r="K156" s="278"/>
      <c r="L156" s="273">
        <v>481000</v>
      </c>
      <c r="M156" s="273">
        <v>481000</v>
      </c>
    </row>
    <row r="157" spans="1:13" s="187" customFormat="1" ht="12" customHeight="1" x14ac:dyDescent="0.2">
      <c r="A157" s="166">
        <v>3</v>
      </c>
      <c r="B157" s="167" t="s">
        <v>19</v>
      </c>
      <c r="C157" s="120">
        <f t="shared" ref="C157:C163" si="14">SUM(D157:K157)</f>
        <v>465000</v>
      </c>
      <c r="D157" s="120"/>
      <c r="E157" s="120"/>
      <c r="F157" s="116"/>
      <c r="G157" s="138">
        <v>465000</v>
      </c>
      <c r="H157" s="116"/>
      <c r="I157" s="116"/>
      <c r="J157" s="116"/>
      <c r="K157" s="120"/>
      <c r="L157" s="120">
        <v>481000</v>
      </c>
      <c r="M157" s="120">
        <v>481000</v>
      </c>
    </row>
    <row r="158" spans="1:13" s="187" customFormat="1" ht="12" customHeight="1" x14ac:dyDescent="0.2">
      <c r="A158" s="121">
        <v>32</v>
      </c>
      <c r="B158" s="122" t="s">
        <v>63</v>
      </c>
      <c r="C158" s="120">
        <f t="shared" si="14"/>
        <v>465000</v>
      </c>
      <c r="D158" s="120"/>
      <c r="E158" s="120"/>
      <c r="F158" s="116"/>
      <c r="G158" s="138">
        <v>465000</v>
      </c>
      <c r="H158" s="116"/>
      <c r="I158" s="116"/>
      <c r="J158" s="116"/>
      <c r="K158" s="120"/>
      <c r="L158" s="127">
        <v>481000</v>
      </c>
      <c r="M158" s="127">
        <v>481000</v>
      </c>
    </row>
    <row r="159" spans="1:13" s="187" customFormat="1" ht="12" customHeight="1" x14ac:dyDescent="0.2">
      <c r="A159" s="125">
        <v>322</v>
      </c>
      <c r="B159" s="126" t="s">
        <v>24</v>
      </c>
      <c r="C159" s="120">
        <f t="shared" si="14"/>
        <v>464000</v>
      </c>
      <c r="D159" s="127"/>
      <c r="E159" s="127"/>
      <c r="F159" s="118"/>
      <c r="G159" s="140">
        <v>464000</v>
      </c>
      <c r="H159" s="118"/>
      <c r="I159" s="118"/>
      <c r="J159" s="118"/>
      <c r="K159" s="127"/>
      <c r="L159" s="127">
        <v>480000</v>
      </c>
      <c r="M159" s="129">
        <v>480000</v>
      </c>
    </row>
    <row r="160" spans="1:13" s="187" customFormat="1" ht="15.75" customHeight="1" x14ac:dyDescent="0.2">
      <c r="A160" s="125">
        <v>323</v>
      </c>
      <c r="B160" s="126" t="s">
        <v>25</v>
      </c>
      <c r="C160" s="120">
        <f t="shared" si="14"/>
        <v>1000</v>
      </c>
      <c r="D160" s="127"/>
      <c r="E160" s="127"/>
      <c r="F160" s="118"/>
      <c r="G160" s="140">
        <v>1000</v>
      </c>
      <c r="H160" s="118"/>
      <c r="I160" s="118"/>
      <c r="J160" s="118"/>
      <c r="K160" s="127"/>
      <c r="L160" s="127">
        <v>1000</v>
      </c>
      <c r="M160" s="129">
        <v>1000</v>
      </c>
    </row>
    <row r="161" spans="1:13" s="187" customFormat="1" ht="12" hidden="1" customHeight="1" x14ac:dyDescent="0.2">
      <c r="A161" s="125"/>
      <c r="B161" s="126"/>
      <c r="C161" s="120"/>
      <c r="D161" s="127"/>
      <c r="E161" s="127"/>
      <c r="F161" s="118"/>
      <c r="G161" s="140"/>
      <c r="H161" s="118"/>
      <c r="I161" s="118"/>
      <c r="J161" s="118"/>
      <c r="K161" s="127"/>
      <c r="L161" s="127"/>
      <c r="M161" s="129"/>
    </row>
    <row r="162" spans="1:13" s="187" customFormat="1" ht="12" hidden="1" customHeight="1" x14ac:dyDescent="0.2">
      <c r="A162" s="125"/>
      <c r="B162" s="126"/>
      <c r="C162" s="120"/>
      <c r="D162" s="127"/>
      <c r="E162" s="127"/>
      <c r="F162" s="118"/>
      <c r="G162" s="140"/>
      <c r="H162" s="118"/>
      <c r="I162" s="118"/>
      <c r="J162" s="118"/>
      <c r="K162" s="127"/>
      <c r="L162" s="127"/>
      <c r="M162" s="129"/>
    </row>
    <row r="163" spans="1:13" s="187" customFormat="1" ht="12" customHeight="1" x14ac:dyDescent="0.2">
      <c r="A163" s="176" t="s">
        <v>72</v>
      </c>
      <c r="B163" s="177" t="s">
        <v>49</v>
      </c>
      <c r="C163" s="271">
        <f t="shared" si="14"/>
        <v>275000</v>
      </c>
      <c r="D163" s="273"/>
      <c r="E163" s="273"/>
      <c r="F163" s="278"/>
      <c r="G163" s="274">
        <v>275000</v>
      </c>
      <c r="H163" s="278"/>
      <c r="I163" s="278"/>
      <c r="J163" s="278"/>
      <c r="K163" s="273"/>
      <c r="L163" s="271">
        <v>285000</v>
      </c>
      <c r="M163" s="320">
        <v>285000</v>
      </c>
    </row>
    <row r="164" spans="1:13" s="187" customFormat="1" ht="12" customHeight="1" x14ac:dyDescent="0.2">
      <c r="A164" s="131">
        <v>31</v>
      </c>
      <c r="B164" s="132" t="s">
        <v>68</v>
      </c>
      <c r="C164" s="120">
        <f t="shared" ref="C164:C174" si="15">SUM(D164:K164)</f>
        <v>105000</v>
      </c>
      <c r="D164" s="127"/>
      <c r="E164" s="128"/>
      <c r="F164" s="118"/>
      <c r="G164" s="143">
        <v>105000</v>
      </c>
      <c r="H164" s="118"/>
      <c r="I164" s="118"/>
      <c r="J164" s="118"/>
      <c r="K164" s="127"/>
      <c r="L164" s="120">
        <v>115000</v>
      </c>
      <c r="M164" s="124">
        <v>115000</v>
      </c>
    </row>
    <row r="165" spans="1:13" s="187" customFormat="1" ht="12" customHeight="1" x14ac:dyDescent="0.2">
      <c r="A165" s="125">
        <v>311</v>
      </c>
      <c r="B165" s="126" t="s">
        <v>20</v>
      </c>
      <c r="C165" s="120">
        <f t="shared" si="15"/>
        <v>90000</v>
      </c>
      <c r="D165" s="127"/>
      <c r="E165" s="128"/>
      <c r="F165" s="118"/>
      <c r="G165" s="142">
        <v>90000</v>
      </c>
      <c r="H165" s="118"/>
      <c r="I165" s="118"/>
      <c r="J165" s="118"/>
      <c r="K165" s="127"/>
      <c r="L165" s="127">
        <v>95000</v>
      </c>
      <c r="M165" s="129">
        <v>95000</v>
      </c>
    </row>
    <row r="166" spans="1:13" s="187" customFormat="1" ht="12" customHeight="1" x14ac:dyDescent="0.2">
      <c r="A166" s="125">
        <v>313</v>
      </c>
      <c r="B166" s="126" t="s">
        <v>22</v>
      </c>
      <c r="C166" s="120">
        <f t="shared" si="15"/>
        <v>15000</v>
      </c>
      <c r="D166" s="127"/>
      <c r="E166" s="128"/>
      <c r="F166" s="118"/>
      <c r="G166" s="142">
        <v>15000</v>
      </c>
      <c r="H166" s="118"/>
      <c r="I166" s="118"/>
      <c r="J166" s="118"/>
      <c r="K166" s="127"/>
      <c r="L166" s="127">
        <v>20000</v>
      </c>
      <c r="M166" s="129">
        <v>20000</v>
      </c>
    </row>
    <row r="167" spans="1:13" s="187" customFormat="1" ht="15.75" customHeight="1" x14ac:dyDescent="0.2">
      <c r="A167" s="115">
        <v>32</v>
      </c>
      <c r="B167" s="130" t="s">
        <v>63</v>
      </c>
      <c r="C167" s="120">
        <f t="shared" si="15"/>
        <v>170000</v>
      </c>
      <c r="D167" s="120"/>
      <c r="E167" s="123"/>
      <c r="F167" s="116"/>
      <c r="G167" s="143">
        <v>170000</v>
      </c>
      <c r="H167" s="118"/>
      <c r="I167" s="118"/>
      <c r="J167" s="118"/>
      <c r="K167" s="127"/>
      <c r="L167" s="143">
        <v>170000</v>
      </c>
      <c r="M167" s="143">
        <v>170000</v>
      </c>
    </row>
    <row r="168" spans="1:13" s="187" customFormat="1" ht="14.25" customHeight="1" x14ac:dyDescent="0.2">
      <c r="A168" s="125">
        <v>322</v>
      </c>
      <c r="B168" s="126" t="s">
        <v>66</v>
      </c>
      <c r="C168" s="120">
        <f t="shared" si="15"/>
        <v>170000</v>
      </c>
      <c r="D168" s="127"/>
      <c r="E168" s="127"/>
      <c r="F168" s="118"/>
      <c r="G168" s="140">
        <v>170000</v>
      </c>
      <c r="H168" s="118"/>
      <c r="I168" s="118"/>
      <c r="J168" s="118"/>
      <c r="K168" s="127"/>
      <c r="L168" s="140">
        <v>170000</v>
      </c>
      <c r="M168" s="140">
        <v>170000</v>
      </c>
    </row>
    <row r="169" spans="1:13" s="187" customFormat="1" ht="0.75" customHeight="1" x14ac:dyDescent="0.2">
      <c r="A169" s="166"/>
      <c r="B169" s="167"/>
      <c r="C169" s="120"/>
      <c r="D169" s="127"/>
      <c r="E169" s="127"/>
      <c r="F169" s="118"/>
      <c r="G169" s="140"/>
      <c r="H169" s="118"/>
      <c r="I169" s="118"/>
      <c r="J169" s="118"/>
      <c r="K169" s="127"/>
      <c r="L169" s="127"/>
      <c r="M169" s="129"/>
    </row>
    <row r="170" spans="1:13" s="187" customFormat="1" ht="15.75" customHeight="1" x14ac:dyDescent="0.2">
      <c r="A170" s="170" t="s">
        <v>120</v>
      </c>
      <c r="B170" s="171" t="s">
        <v>140</v>
      </c>
      <c r="C170" s="221">
        <v>8470000</v>
      </c>
      <c r="D170" s="316">
        <v>8410000</v>
      </c>
      <c r="E170" s="227"/>
      <c r="F170" s="224"/>
      <c r="G170" s="226"/>
      <c r="H170" s="222">
        <v>60000</v>
      </c>
      <c r="I170" s="224"/>
      <c r="J170" s="224"/>
      <c r="K170" s="227"/>
      <c r="L170" s="221">
        <v>8730000</v>
      </c>
      <c r="M170" s="221">
        <v>8730000</v>
      </c>
    </row>
    <row r="171" spans="1:13" s="187" customFormat="1" ht="23.25" customHeight="1" x14ac:dyDescent="0.2">
      <c r="A171" s="168" t="s">
        <v>77</v>
      </c>
      <c r="B171" s="169" t="s">
        <v>79</v>
      </c>
      <c r="C171" s="231">
        <v>8410000</v>
      </c>
      <c r="D171" s="231">
        <v>8410000</v>
      </c>
      <c r="E171" s="241"/>
      <c r="F171" s="236"/>
      <c r="G171" s="238"/>
      <c r="H171" s="236"/>
      <c r="I171" s="236"/>
      <c r="J171" s="236"/>
      <c r="K171" s="241"/>
      <c r="L171" s="238">
        <v>8670000</v>
      </c>
      <c r="M171" s="238">
        <v>8670000</v>
      </c>
    </row>
    <row r="172" spans="1:13" s="187" customFormat="1" ht="12" customHeight="1" x14ac:dyDescent="0.2">
      <c r="A172" s="172" t="s">
        <v>52</v>
      </c>
      <c r="B172" s="173" t="s">
        <v>121</v>
      </c>
      <c r="C172" s="244">
        <v>8410000</v>
      </c>
      <c r="D172" s="244">
        <v>8410000</v>
      </c>
      <c r="E172" s="253"/>
      <c r="F172" s="249"/>
      <c r="G172" s="252"/>
      <c r="H172" s="249"/>
      <c r="I172" s="249"/>
      <c r="J172" s="249"/>
      <c r="K172" s="253"/>
      <c r="L172" s="273">
        <v>8670000</v>
      </c>
      <c r="M172" s="273">
        <v>8670000</v>
      </c>
    </row>
    <row r="173" spans="1:13" s="187" customFormat="1" ht="12" customHeight="1" x14ac:dyDescent="0.2">
      <c r="A173" s="178" t="s">
        <v>89</v>
      </c>
      <c r="B173" s="179" t="s">
        <v>102</v>
      </c>
      <c r="C173" s="258">
        <v>8410000</v>
      </c>
      <c r="D173" s="258">
        <v>8410000</v>
      </c>
      <c r="E173" s="270"/>
      <c r="F173" s="264"/>
      <c r="G173" s="266"/>
      <c r="H173" s="264"/>
      <c r="I173" s="264"/>
      <c r="J173" s="264"/>
      <c r="K173" s="270"/>
      <c r="L173" s="273">
        <v>8670000</v>
      </c>
      <c r="M173" s="273">
        <v>8670000</v>
      </c>
    </row>
    <row r="174" spans="1:13" s="187" customFormat="1" ht="12" customHeight="1" x14ac:dyDescent="0.2">
      <c r="A174" s="176" t="s">
        <v>122</v>
      </c>
      <c r="B174" s="177" t="s">
        <v>123</v>
      </c>
      <c r="C174" s="271">
        <f t="shared" si="15"/>
        <v>7600000</v>
      </c>
      <c r="D174" s="271">
        <v>7600000</v>
      </c>
      <c r="E174" s="273"/>
      <c r="F174" s="278"/>
      <c r="G174" s="276"/>
      <c r="H174" s="278"/>
      <c r="I174" s="278"/>
      <c r="J174" s="278"/>
      <c r="K174" s="273"/>
      <c r="L174" s="273">
        <v>7800000</v>
      </c>
      <c r="M174" s="273">
        <v>7800000</v>
      </c>
    </row>
    <row r="175" spans="1:13" s="187" customFormat="1" ht="12" hidden="1" customHeight="1" x14ac:dyDescent="0.2">
      <c r="A175" s="115">
        <v>3</v>
      </c>
      <c r="B175" s="130" t="s">
        <v>19</v>
      </c>
      <c r="C175" s="120">
        <f t="shared" ref="C175:C185" si="16">SUM(D175:K175)</f>
        <v>7600000</v>
      </c>
      <c r="D175" s="138">
        <v>7600000</v>
      </c>
      <c r="E175" s="140"/>
      <c r="F175" s="127"/>
      <c r="G175" s="127"/>
      <c r="H175" s="120"/>
      <c r="I175" s="118"/>
      <c r="J175" s="118"/>
      <c r="K175" s="127"/>
      <c r="L175" s="120"/>
      <c r="M175" s="124"/>
    </row>
    <row r="176" spans="1:13" s="187" customFormat="1" ht="12" customHeight="1" x14ac:dyDescent="0.2">
      <c r="A176" s="115">
        <v>31</v>
      </c>
      <c r="B176" s="130" t="s">
        <v>68</v>
      </c>
      <c r="C176" s="120">
        <f t="shared" si="16"/>
        <v>7600000</v>
      </c>
      <c r="D176" s="138">
        <v>7600000</v>
      </c>
      <c r="E176" s="140"/>
      <c r="F176" s="127"/>
      <c r="G176" s="127"/>
      <c r="H176" s="120"/>
      <c r="I176" s="118"/>
      <c r="J176" s="118"/>
      <c r="K176" s="127"/>
      <c r="L176" s="127">
        <v>7800000</v>
      </c>
      <c r="M176" s="129">
        <v>7800000</v>
      </c>
    </row>
    <row r="177" spans="1:16" s="187" customFormat="1" ht="10.5" hidden="1" customHeight="1" x14ac:dyDescent="0.2">
      <c r="A177" s="125">
        <v>311</v>
      </c>
      <c r="B177" s="126" t="s">
        <v>20</v>
      </c>
      <c r="C177" s="120">
        <f t="shared" si="16"/>
        <v>6500000</v>
      </c>
      <c r="D177" s="140">
        <v>6500000</v>
      </c>
      <c r="E177" s="140"/>
      <c r="F177" s="127"/>
      <c r="G177" s="127"/>
      <c r="H177" s="127"/>
      <c r="I177" s="118"/>
      <c r="J177" s="118"/>
      <c r="K177" s="127"/>
      <c r="L177" s="127"/>
      <c r="M177" s="129"/>
    </row>
    <row r="178" spans="1:16" s="187" customFormat="1" ht="15.75" customHeight="1" x14ac:dyDescent="0.2">
      <c r="A178" s="125">
        <v>311</v>
      </c>
      <c r="B178" s="126" t="s">
        <v>20</v>
      </c>
      <c r="C178" s="120">
        <v>6500000</v>
      </c>
      <c r="D178" s="140">
        <v>6500000</v>
      </c>
      <c r="E178" s="140"/>
      <c r="F178" s="127"/>
      <c r="G178" s="127"/>
      <c r="H178" s="127"/>
      <c r="I178" s="118"/>
      <c r="J178" s="118"/>
      <c r="K178" s="127"/>
      <c r="L178" s="127">
        <v>6700000</v>
      </c>
      <c r="M178" s="127">
        <v>6700000</v>
      </c>
    </row>
    <row r="179" spans="1:16" s="187" customFormat="1" ht="12" customHeight="1" x14ac:dyDescent="0.2">
      <c r="A179" s="125">
        <v>313</v>
      </c>
      <c r="B179" s="126" t="s">
        <v>22</v>
      </c>
      <c r="C179" s="120">
        <f t="shared" si="16"/>
        <v>1100000</v>
      </c>
      <c r="D179" s="140">
        <v>1100000</v>
      </c>
      <c r="E179" s="140"/>
      <c r="F179" s="127"/>
      <c r="G179" s="127"/>
      <c r="H179" s="127"/>
      <c r="I179" s="118"/>
      <c r="J179" s="118"/>
      <c r="K179" s="127"/>
      <c r="L179" s="140">
        <v>1100000</v>
      </c>
      <c r="M179" s="140">
        <v>1100000</v>
      </c>
    </row>
    <row r="180" spans="1:16" s="187" customFormat="1" ht="12" hidden="1" customHeight="1" x14ac:dyDescent="0.2">
      <c r="A180" s="125"/>
      <c r="B180" s="126"/>
      <c r="C180" s="120"/>
      <c r="D180" s="140"/>
      <c r="E180" s="140"/>
      <c r="F180" s="127"/>
      <c r="G180" s="127"/>
      <c r="H180" s="127"/>
      <c r="I180" s="118"/>
      <c r="J180" s="118"/>
      <c r="K180" s="127"/>
      <c r="L180" s="127"/>
      <c r="M180" s="129"/>
    </row>
    <row r="181" spans="1:16" s="187" customFormat="1" ht="12" customHeight="1" x14ac:dyDescent="0.2">
      <c r="A181" s="176" t="s">
        <v>124</v>
      </c>
      <c r="B181" s="177" t="s">
        <v>125</v>
      </c>
      <c r="C181" s="271">
        <v>650000</v>
      </c>
      <c r="D181" s="274">
        <v>650000</v>
      </c>
      <c r="E181" s="276"/>
      <c r="F181" s="273"/>
      <c r="G181" s="273"/>
      <c r="H181" s="273"/>
      <c r="I181" s="278"/>
      <c r="J181" s="278"/>
      <c r="K181" s="273"/>
      <c r="L181" s="271">
        <v>710000</v>
      </c>
      <c r="M181" s="320">
        <v>710000</v>
      </c>
    </row>
    <row r="182" spans="1:16" s="187" customFormat="1" ht="12" customHeight="1" x14ac:dyDescent="0.2">
      <c r="A182" s="136">
        <v>3</v>
      </c>
      <c r="B182" s="207" t="s">
        <v>19</v>
      </c>
      <c r="C182" s="120">
        <f t="shared" si="16"/>
        <v>400000</v>
      </c>
      <c r="D182" s="138">
        <v>400000</v>
      </c>
      <c r="E182" s="140"/>
      <c r="F182" s="127"/>
      <c r="G182" s="127"/>
      <c r="H182" s="127"/>
      <c r="I182" s="118"/>
      <c r="J182" s="118"/>
      <c r="K182" s="127"/>
      <c r="L182" s="120">
        <v>450000</v>
      </c>
      <c r="M182" s="124">
        <v>450000</v>
      </c>
    </row>
    <row r="183" spans="1:16" s="187" customFormat="1" ht="12" customHeight="1" x14ac:dyDescent="0.2">
      <c r="A183" s="159">
        <v>31</v>
      </c>
      <c r="B183" s="207" t="s">
        <v>68</v>
      </c>
      <c r="C183" s="120">
        <f t="shared" si="16"/>
        <v>400000</v>
      </c>
      <c r="D183" s="140">
        <v>400000</v>
      </c>
      <c r="E183" s="140"/>
      <c r="F183" s="127"/>
      <c r="G183" s="127"/>
      <c r="H183" s="127"/>
      <c r="I183" s="118"/>
      <c r="J183" s="118"/>
      <c r="K183" s="127"/>
      <c r="L183" s="127">
        <v>450000</v>
      </c>
      <c r="M183" s="129">
        <v>450000</v>
      </c>
    </row>
    <row r="184" spans="1:16" s="187" customFormat="1" ht="12" customHeight="1" x14ac:dyDescent="0.2">
      <c r="A184" s="159">
        <v>312</v>
      </c>
      <c r="B184" s="208" t="s">
        <v>21</v>
      </c>
      <c r="C184" s="120">
        <f t="shared" si="16"/>
        <v>400000</v>
      </c>
      <c r="D184" s="140">
        <v>400000</v>
      </c>
      <c r="E184" s="140"/>
      <c r="F184" s="127"/>
      <c r="G184" s="127"/>
      <c r="H184" s="127"/>
      <c r="I184" s="118"/>
      <c r="J184" s="118"/>
      <c r="K184" s="127"/>
      <c r="L184" s="127">
        <v>450000</v>
      </c>
      <c r="M184" s="129">
        <v>450000</v>
      </c>
    </row>
    <row r="185" spans="1:16" s="187" customFormat="1" ht="15.75" customHeight="1" x14ac:dyDescent="0.2">
      <c r="A185" s="115">
        <v>32</v>
      </c>
      <c r="B185" s="130" t="s">
        <v>63</v>
      </c>
      <c r="C185" s="120">
        <f t="shared" si="16"/>
        <v>160000</v>
      </c>
      <c r="D185" s="138">
        <v>160000</v>
      </c>
      <c r="E185" s="140"/>
      <c r="F185" s="127"/>
      <c r="G185" s="127"/>
      <c r="H185" s="127"/>
      <c r="I185" s="118"/>
      <c r="J185" s="118"/>
      <c r="K185" s="127"/>
      <c r="L185" s="120">
        <v>170000</v>
      </c>
      <c r="M185" s="124">
        <v>170000</v>
      </c>
    </row>
    <row r="186" spans="1:16" ht="13.5" customHeight="1" x14ac:dyDescent="0.2">
      <c r="A186" s="125">
        <v>321</v>
      </c>
      <c r="B186" s="126" t="s">
        <v>23</v>
      </c>
      <c r="C186" s="120">
        <v>140000</v>
      </c>
      <c r="D186" s="140">
        <v>140000</v>
      </c>
      <c r="E186" s="140"/>
      <c r="F186" s="127"/>
      <c r="G186" s="127"/>
      <c r="H186" s="127"/>
      <c r="I186" s="118"/>
      <c r="J186" s="118"/>
      <c r="K186" s="127"/>
      <c r="L186" s="127">
        <v>150000</v>
      </c>
      <c r="M186" s="129">
        <v>150000</v>
      </c>
      <c r="P186" s="120"/>
    </row>
    <row r="187" spans="1:16" s="315" customFormat="1" ht="13.5" customHeight="1" x14ac:dyDescent="0.2">
      <c r="A187" s="189">
        <v>329</v>
      </c>
      <c r="B187" s="126" t="s">
        <v>26</v>
      </c>
      <c r="C187" s="120">
        <f t="shared" ref="C187:C194" si="17">SUM(D187:K187)</f>
        <v>20000</v>
      </c>
      <c r="D187" s="140">
        <v>20000</v>
      </c>
      <c r="E187" s="140"/>
      <c r="F187" s="127"/>
      <c r="G187" s="127"/>
      <c r="H187" s="127"/>
      <c r="I187" s="118"/>
      <c r="J187" s="118"/>
      <c r="K187" s="127"/>
      <c r="L187" s="127">
        <v>20000</v>
      </c>
      <c r="M187" s="127">
        <v>20000</v>
      </c>
      <c r="P187" s="203"/>
    </row>
    <row r="188" spans="1:16" s="315" customFormat="1" ht="24" customHeight="1" x14ac:dyDescent="0.2">
      <c r="A188" s="318">
        <v>37</v>
      </c>
      <c r="B188" s="147" t="s">
        <v>85</v>
      </c>
      <c r="C188" s="120">
        <v>90000</v>
      </c>
      <c r="D188" s="138">
        <v>90000</v>
      </c>
      <c r="E188" s="140"/>
      <c r="F188" s="127"/>
      <c r="G188" s="127"/>
      <c r="H188" s="127"/>
      <c r="I188" s="118"/>
      <c r="J188" s="118"/>
      <c r="K188" s="127"/>
      <c r="L188" s="120">
        <v>90000</v>
      </c>
      <c r="M188" s="321">
        <v>90000</v>
      </c>
      <c r="P188" s="203"/>
    </row>
    <row r="189" spans="1:16" ht="21.75" customHeight="1" x14ac:dyDescent="0.2">
      <c r="A189" s="149">
        <v>372</v>
      </c>
      <c r="B189" s="150" t="s">
        <v>85</v>
      </c>
      <c r="C189" s="120">
        <f t="shared" si="17"/>
        <v>90000</v>
      </c>
      <c r="D189" s="127">
        <v>90000</v>
      </c>
      <c r="E189" s="141"/>
      <c r="F189" s="140"/>
      <c r="G189" s="140"/>
      <c r="H189" s="140"/>
      <c r="I189" s="140"/>
      <c r="J189" s="118"/>
      <c r="K189" s="118"/>
      <c r="L189" s="127">
        <v>90000</v>
      </c>
      <c r="M189" s="317">
        <v>90000</v>
      </c>
    </row>
    <row r="190" spans="1:16" s="315" customFormat="1" ht="12.75" customHeight="1" x14ac:dyDescent="0.2">
      <c r="A190" s="178" t="s">
        <v>97</v>
      </c>
      <c r="B190" s="179" t="s">
        <v>114</v>
      </c>
      <c r="C190" s="258">
        <f t="shared" si="17"/>
        <v>160000</v>
      </c>
      <c r="D190" s="258">
        <v>160000</v>
      </c>
      <c r="E190" s="265"/>
      <c r="F190" s="266"/>
      <c r="G190" s="266"/>
      <c r="H190" s="260"/>
      <c r="I190" s="266"/>
      <c r="J190" s="264"/>
      <c r="K190" s="264"/>
      <c r="L190" s="260">
        <v>160000</v>
      </c>
      <c r="M190" s="260">
        <v>160000</v>
      </c>
    </row>
    <row r="191" spans="1:16" s="315" customFormat="1" ht="11.25" customHeight="1" x14ac:dyDescent="0.2">
      <c r="A191" s="176" t="s">
        <v>55</v>
      </c>
      <c r="B191" s="177" t="s">
        <v>127</v>
      </c>
      <c r="C191" s="271">
        <f t="shared" si="17"/>
        <v>160000</v>
      </c>
      <c r="D191" s="271">
        <v>160000</v>
      </c>
      <c r="E191" s="277"/>
      <c r="F191" s="276"/>
      <c r="G191" s="276"/>
      <c r="H191" s="274"/>
      <c r="I191" s="276"/>
      <c r="J191" s="278"/>
      <c r="K191" s="278"/>
      <c r="L191" s="266">
        <v>160000</v>
      </c>
      <c r="M191" s="266">
        <v>160000</v>
      </c>
    </row>
    <row r="192" spans="1:16" s="315" customFormat="1" ht="12" customHeight="1" x14ac:dyDescent="0.2">
      <c r="A192" s="146">
        <v>42</v>
      </c>
      <c r="B192" s="147" t="s">
        <v>70</v>
      </c>
      <c r="C192" s="120">
        <f t="shared" si="17"/>
        <v>160000</v>
      </c>
      <c r="D192" s="120">
        <v>160000</v>
      </c>
      <c r="E192" s="120"/>
      <c r="F192" s="143"/>
      <c r="G192" s="120"/>
      <c r="H192" s="138"/>
      <c r="I192" s="120"/>
      <c r="J192" s="120"/>
      <c r="K192" s="120"/>
      <c r="L192" s="127">
        <v>160000</v>
      </c>
      <c r="M192" s="129">
        <v>160000</v>
      </c>
    </row>
    <row r="193" spans="1:13" s="315" customFormat="1" ht="12" customHeight="1" x14ac:dyDescent="0.2">
      <c r="A193" s="149">
        <v>422</v>
      </c>
      <c r="B193" s="150" t="s">
        <v>143</v>
      </c>
      <c r="C193" s="120">
        <f t="shared" si="17"/>
        <v>5000</v>
      </c>
      <c r="D193" s="127">
        <v>5000</v>
      </c>
      <c r="E193" s="127"/>
      <c r="F193" s="142"/>
      <c r="G193" s="127"/>
      <c r="H193" s="140"/>
      <c r="I193" s="127"/>
      <c r="J193" s="127"/>
      <c r="K193" s="127"/>
      <c r="L193" s="127"/>
      <c r="M193" s="129"/>
    </row>
    <row r="194" spans="1:13" s="315" customFormat="1" ht="12" customHeight="1" x14ac:dyDescent="0.2">
      <c r="A194" s="149">
        <v>424</v>
      </c>
      <c r="B194" s="150" t="s">
        <v>80</v>
      </c>
      <c r="C194" s="120">
        <f t="shared" si="17"/>
        <v>155000</v>
      </c>
      <c r="D194" s="127">
        <v>155000</v>
      </c>
      <c r="E194" s="127"/>
      <c r="F194" s="142"/>
      <c r="G194" s="127"/>
      <c r="H194" s="140"/>
      <c r="I194" s="127"/>
      <c r="J194" s="127"/>
      <c r="K194" s="127"/>
      <c r="L194" s="127"/>
      <c r="M194" s="129"/>
    </row>
    <row r="195" spans="1:13" s="314" customFormat="1" ht="12" customHeight="1" x14ac:dyDescent="0.2">
      <c r="A195" s="168" t="s">
        <v>168</v>
      </c>
      <c r="B195" s="169" t="s">
        <v>79</v>
      </c>
      <c r="C195" s="238">
        <v>30000</v>
      </c>
      <c r="D195" s="231"/>
      <c r="E195" s="241"/>
      <c r="F195" s="236"/>
      <c r="G195" s="238"/>
      <c r="H195" s="241">
        <v>30000</v>
      </c>
      <c r="I195" s="236"/>
      <c r="J195" s="236"/>
      <c r="K195" s="241"/>
      <c r="L195" s="238">
        <v>30000</v>
      </c>
      <c r="M195" s="238">
        <v>30000</v>
      </c>
    </row>
    <row r="196" spans="1:13" s="319" customFormat="1" ht="12" customHeight="1" x14ac:dyDescent="0.2">
      <c r="A196" s="176" t="s">
        <v>169</v>
      </c>
      <c r="B196" s="177" t="s">
        <v>121</v>
      </c>
      <c r="C196" s="273">
        <v>30000</v>
      </c>
      <c r="D196" s="271"/>
      <c r="E196" s="273"/>
      <c r="F196" s="278"/>
      <c r="G196" s="276"/>
      <c r="H196" s="273">
        <v>30000</v>
      </c>
      <c r="I196" s="278"/>
      <c r="J196" s="278"/>
      <c r="K196" s="273"/>
      <c r="L196" s="273">
        <v>30000</v>
      </c>
      <c r="M196" s="273">
        <v>30000</v>
      </c>
    </row>
    <row r="197" spans="1:13" ht="12" customHeight="1" x14ac:dyDescent="0.2">
      <c r="A197" s="178" t="s">
        <v>100</v>
      </c>
      <c r="B197" s="179" t="s">
        <v>119</v>
      </c>
      <c r="C197" s="258">
        <v>30000</v>
      </c>
      <c r="D197" s="270"/>
      <c r="E197" s="270"/>
      <c r="F197" s="264"/>
      <c r="G197" s="266"/>
      <c r="H197" s="258">
        <v>30000</v>
      </c>
      <c r="I197" s="264"/>
      <c r="J197" s="264"/>
      <c r="K197" s="270"/>
      <c r="L197" s="258">
        <v>30000</v>
      </c>
      <c r="M197" s="258">
        <v>30000</v>
      </c>
    </row>
    <row r="198" spans="1:13" s="291" customFormat="1" ht="11.25" customHeight="1" x14ac:dyDescent="0.2">
      <c r="A198" s="176" t="s">
        <v>126</v>
      </c>
      <c r="B198" s="177" t="s">
        <v>145</v>
      </c>
      <c r="C198" s="258">
        <v>30000</v>
      </c>
      <c r="D198" s="278"/>
      <c r="E198" s="277"/>
      <c r="F198" s="276"/>
      <c r="G198" s="276"/>
      <c r="H198" s="271">
        <v>30000</v>
      </c>
      <c r="I198" s="276"/>
      <c r="J198" s="278"/>
      <c r="K198" s="278"/>
      <c r="L198" s="258">
        <v>30000</v>
      </c>
      <c r="M198" s="258">
        <v>30000</v>
      </c>
    </row>
    <row r="199" spans="1:13" s="291" customFormat="1" ht="0.75" hidden="1" customHeight="1" x14ac:dyDescent="0.2">
      <c r="A199" s="166"/>
      <c r="B199" s="167"/>
      <c r="C199" s="120"/>
      <c r="D199" s="118"/>
      <c r="E199" s="141"/>
      <c r="F199" s="140"/>
      <c r="G199" s="140"/>
      <c r="H199" s="138"/>
      <c r="I199" s="140"/>
      <c r="J199" s="118"/>
      <c r="K199" s="118"/>
      <c r="L199" s="120"/>
      <c r="M199" s="124"/>
    </row>
    <row r="200" spans="1:13" ht="12" customHeight="1" x14ac:dyDescent="0.2">
      <c r="A200" s="121">
        <v>31</v>
      </c>
      <c r="B200" s="122" t="s">
        <v>68</v>
      </c>
      <c r="C200" s="120">
        <f t="shared" si="3"/>
        <v>7500</v>
      </c>
      <c r="D200" s="118"/>
      <c r="E200" s="141"/>
      <c r="F200" s="140"/>
      <c r="G200" s="140"/>
      <c r="H200" s="138">
        <v>7500</v>
      </c>
      <c r="I200" s="140"/>
      <c r="J200" s="118"/>
      <c r="K200" s="118"/>
      <c r="L200" s="138">
        <v>7500</v>
      </c>
      <c r="M200" s="138">
        <v>7500</v>
      </c>
    </row>
    <row r="201" spans="1:13" ht="10.5" customHeight="1" x14ac:dyDescent="0.2">
      <c r="A201" s="295">
        <v>311</v>
      </c>
      <c r="B201" s="126" t="s">
        <v>20</v>
      </c>
      <c r="C201" s="120">
        <v>2000</v>
      </c>
      <c r="D201" s="118"/>
      <c r="E201" s="141"/>
      <c r="F201" s="140"/>
      <c r="G201" s="140"/>
      <c r="H201" s="140">
        <v>2000</v>
      </c>
      <c r="I201" s="140"/>
      <c r="J201" s="118"/>
      <c r="K201" s="118"/>
      <c r="L201" s="140">
        <v>2000</v>
      </c>
      <c r="M201" s="140">
        <v>2000</v>
      </c>
    </row>
    <row r="202" spans="1:13" s="314" customFormat="1" ht="10.5" customHeight="1" x14ac:dyDescent="0.2">
      <c r="A202" s="295">
        <v>311</v>
      </c>
      <c r="B202" s="126" t="s">
        <v>161</v>
      </c>
      <c r="C202" s="120">
        <v>3000</v>
      </c>
      <c r="D202" s="118"/>
      <c r="E202" s="141"/>
      <c r="F202" s="140"/>
      <c r="G202" s="140"/>
      <c r="H202" s="140">
        <v>3000</v>
      </c>
      <c r="I202" s="140"/>
      <c r="J202" s="118"/>
      <c r="K202" s="118"/>
      <c r="L202" s="140">
        <v>3000</v>
      </c>
      <c r="M202" s="140">
        <v>3000</v>
      </c>
    </row>
    <row r="203" spans="1:13" s="314" customFormat="1" ht="10.5" customHeight="1" x14ac:dyDescent="0.2">
      <c r="A203" s="295">
        <v>312</v>
      </c>
      <c r="B203" s="208" t="s">
        <v>164</v>
      </c>
      <c r="C203" s="120">
        <v>1000</v>
      </c>
      <c r="D203" s="118"/>
      <c r="E203" s="141"/>
      <c r="F203" s="140"/>
      <c r="G203" s="140"/>
      <c r="H203" s="140">
        <v>1000</v>
      </c>
      <c r="I203" s="140"/>
      <c r="J203" s="118"/>
      <c r="K203" s="118"/>
      <c r="L203" s="140">
        <v>1000</v>
      </c>
      <c r="M203" s="140">
        <v>1000</v>
      </c>
    </row>
    <row r="204" spans="1:13" s="314" customFormat="1" ht="10.5" customHeight="1" x14ac:dyDescent="0.2">
      <c r="A204" s="295">
        <v>313</v>
      </c>
      <c r="B204" s="126" t="s">
        <v>162</v>
      </c>
      <c r="C204" s="120">
        <v>500</v>
      </c>
      <c r="D204" s="118"/>
      <c r="E204" s="141"/>
      <c r="F204" s="140"/>
      <c r="G204" s="140"/>
      <c r="H204" s="140">
        <v>1000</v>
      </c>
      <c r="I204" s="140"/>
      <c r="J204" s="118"/>
      <c r="K204" s="118"/>
      <c r="L204" s="140">
        <v>1000</v>
      </c>
      <c r="M204" s="140">
        <v>1000</v>
      </c>
    </row>
    <row r="205" spans="1:13" ht="12" customHeight="1" x14ac:dyDescent="0.2">
      <c r="A205" s="295">
        <v>313</v>
      </c>
      <c r="B205" s="126" t="s">
        <v>22</v>
      </c>
      <c r="C205" s="120">
        <v>500</v>
      </c>
      <c r="D205" s="118"/>
      <c r="E205" s="141"/>
      <c r="F205" s="140"/>
      <c r="G205" s="140"/>
      <c r="H205" s="140">
        <v>500</v>
      </c>
      <c r="I205" s="140"/>
      <c r="J205" s="118"/>
      <c r="K205" s="118"/>
      <c r="L205" s="140">
        <v>500</v>
      </c>
      <c r="M205" s="140">
        <v>500</v>
      </c>
    </row>
    <row r="206" spans="1:13" ht="11.25" customHeight="1" x14ac:dyDescent="0.2">
      <c r="A206" s="115">
        <v>32</v>
      </c>
      <c r="B206" s="130" t="s">
        <v>63</v>
      </c>
      <c r="C206" s="120">
        <f t="shared" ref="C206:C214" si="18">SUM(D206:K206)</f>
        <v>22500</v>
      </c>
      <c r="D206" s="118"/>
      <c r="E206" s="141"/>
      <c r="F206" s="140"/>
      <c r="G206" s="140"/>
      <c r="H206" s="138">
        <v>22500</v>
      </c>
      <c r="I206" s="140"/>
      <c r="J206" s="118"/>
      <c r="K206" s="118"/>
      <c r="L206" s="138">
        <v>22500</v>
      </c>
      <c r="M206" s="138">
        <v>22500</v>
      </c>
    </row>
    <row r="207" spans="1:13" s="187" customFormat="1" ht="0.75" hidden="1" customHeight="1" x14ac:dyDescent="0.2">
      <c r="A207" s="125"/>
      <c r="B207" s="126"/>
      <c r="C207" s="120"/>
      <c r="D207" s="118"/>
      <c r="E207" s="141"/>
      <c r="F207" s="140"/>
      <c r="G207" s="140"/>
      <c r="H207" s="140"/>
      <c r="I207" s="140"/>
      <c r="J207" s="118"/>
      <c r="K207" s="118"/>
      <c r="L207" s="140"/>
      <c r="M207" s="140"/>
    </row>
    <row r="208" spans="1:13" s="314" customFormat="1" ht="14.25" customHeight="1" x14ac:dyDescent="0.2">
      <c r="A208" s="125">
        <v>321</v>
      </c>
      <c r="B208" s="126" t="s">
        <v>163</v>
      </c>
      <c r="C208" s="120">
        <v>3000</v>
      </c>
      <c r="D208" s="118"/>
      <c r="E208" s="141"/>
      <c r="F208" s="140"/>
      <c r="G208" s="140"/>
      <c r="H208" s="140">
        <v>3000</v>
      </c>
      <c r="I208" s="140"/>
      <c r="J208" s="118"/>
      <c r="K208" s="118"/>
      <c r="L208" s="140">
        <v>3000</v>
      </c>
      <c r="M208" s="140">
        <v>3000</v>
      </c>
    </row>
    <row r="209" spans="1:13" ht="12" customHeight="1" x14ac:dyDescent="0.2">
      <c r="A209" s="149">
        <v>322</v>
      </c>
      <c r="B209" s="150" t="s">
        <v>76</v>
      </c>
      <c r="C209" s="120">
        <f t="shared" si="18"/>
        <v>6500</v>
      </c>
      <c r="D209" s="118"/>
      <c r="E209" s="141"/>
      <c r="F209" s="140"/>
      <c r="G209" s="140"/>
      <c r="H209" s="140">
        <v>6500</v>
      </c>
      <c r="I209" s="140"/>
      <c r="J209" s="118"/>
      <c r="K209" s="118"/>
      <c r="L209" s="140">
        <v>6500</v>
      </c>
      <c r="M209" s="140">
        <v>6500</v>
      </c>
    </row>
    <row r="210" spans="1:13" s="160" customFormat="1" ht="12" customHeight="1" x14ac:dyDescent="0.2">
      <c r="A210" s="149">
        <v>322</v>
      </c>
      <c r="B210" s="150" t="s">
        <v>165</v>
      </c>
      <c r="C210" s="120">
        <f t="shared" si="18"/>
        <v>3000</v>
      </c>
      <c r="D210" s="118"/>
      <c r="E210" s="141"/>
      <c r="F210" s="140"/>
      <c r="G210" s="140"/>
      <c r="H210" s="140">
        <v>3000</v>
      </c>
      <c r="I210" s="140"/>
      <c r="J210" s="118"/>
      <c r="K210" s="118"/>
      <c r="L210" s="140">
        <v>3000</v>
      </c>
      <c r="M210" s="140">
        <v>3000</v>
      </c>
    </row>
    <row r="211" spans="1:13" s="314" customFormat="1" ht="12" customHeight="1" x14ac:dyDescent="0.2">
      <c r="A211" s="149">
        <v>323</v>
      </c>
      <c r="B211" s="126" t="s">
        <v>25</v>
      </c>
      <c r="C211" s="120">
        <v>5000</v>
      </c>
      <c r="D211" s="118"/>
      <c r="E211" s="141"/>
      <c r="F211" s="140"/>
      <c r="G211" s="140"/>
      <c r="H211" s="140">
        <v>5000</v>
      </c>
      <c r="I211" s="140"/>
      <c r="J211" s="118"/>
      <c r="K211" s="118"/>
      <c r="L211" s="140">
        <v>5000</v>
      </c>
      <c r="M211" s="140">
        <v>5000</v>
      </c>
    </row>
    <row r="212" spans="1:13" s="160" customFormat="1" ht="12" customHeight="1" x14ac:dyDescent="0.2">
      <c r="A212" s="125">
        <v>323</v>
      </c>
      <c r="B212" s="126" t="s">
        <v>166</v>
      </c>
      <c r="C212" s="120">
        <v>2000</v>
      </c>
      <c r="D212" s="118"/>
      <c r="E212" s="141"/>
      <c r="F212" s="140"/>
      <c r="G212" s="140"/>
      <c r="H212" s="140">
        <v>2000</v>
      </c>
      <c r="I212" s="140"/>
      <c r="J212" s="118"/>
      <c r="K212" s="118"/>
      <c r="L212" s="140">
        <v>2000</v>
      </c>
      <c r="M212" s="140">
        <v>2000</v>
      </c>
    </row>
    <row r="213" spans="1:13" s="314" customFormat="1" ht="12" customHeight="1" x14ac:dyDescent="0.2">
      <c r="A213" s="125">
        <v>329</v>
      </c>
      <c r="B213" s="150" t="s">
        <v>167</v>
      </c>
      <c r="C213" s="120">
        <v>2000</v>
      </c>
      <c r="D213" s="118"/>
      <c r="E213" s="141"/>
      <c r="F213" s="140"/>
      <c r="G213" s="140"/>
      <c r="H213" s="140">
        <v>2000</v>
      </c>
      <c r="I213" s="140"/>
      <c r="J213" s="118"/>
      <c r="K213" s="118"/>
      <c r="L213" s="140">
        <v>2000</v>
      </c>
      <c r="M213" s="140">
        <v>2000</v>
      </c>
    </row>
    <row r="214" spans="1:13" s="188" customFormat="1" ht="12" customHeight="1" x14ac:dyDescent="0.2">
      <c r="A214" s="149">
        <v>329</v>
      </c>
      <c r="B214" s="150" t="s">
        <v>75</v>
      </c>
      <c r="C214" s="120">
        <f t="shared" si="18"/>
        <v>1000</v>
      </c>
      <c r="D214" s="118"/>
      <c r="E214" s="141"/>
      <c r="F214" s="140"/>
      <c r="G214" s="140"/>
      <c r="H214" s="140">
        <v>1000</v>
      </c>
      <c r="I214" s="140"/>
      <c r="J214" s="118"/>
      <c r="K214" s="118"/>
      <c r="L214" s="140">
        <v>1000</v>
      </c>
      <c r="M214" s="140">
        <v>1000</v>
      </c>
    </row>
    <row r="215" spans="1:13" s="188" customFormat="1" ht="15.75" hidden="1" customHeight="1" x14ac:dyDescent="0.2">
      <c r="A215" s="146"/>
      <c r="B215" s="147"/>
      <c r="C215" s="120"/>
      <c r="D215" s="116"/>
      <c r="E215" s="139"/>
      <c r="F215" s="138"/>
      <c r="G215" s="138"/>
      <c r="H215" s="138"/>
      <c r="I215" s="138"/>
      <c r="J215" s="116"/>
      <c r="K215" s="116"/>
      <c r="L215" s="127"/>
      <c r="M215" s="129"/>
    </row>
    <row r="216" spans="1:13" s="188" customFormat="1" ht="23.25" hidden="1" customHeight="1" x14ac:dyDescent="0.2">
      <c r="A216" s="149"/>
      <c r="B216" s="150"/>
      <c r="C216" s="120"/>
      <c r="D216" s="118"/>
      <c r="E216" s="141"/>
      <c r="F216" s="140"/>
      <c r="G216" s="140"/>
      <c r="H216" s="140"/>
      <c r="I216" s="140"/>
      <c r="J216" s="118"/>
      <c r="K216" s="118"/>
      <c r="L216" s="116"/>
      <c r="M216" s="117"/>
    </row>
    <row r="217" spans="1:13" s="188" customFormat="1" ht="12" hidden="1" customHeight="1" x14ac:dyDescent="0.2">
      <c r="A217" s="149"/>
      <c r="B217" s="150"/>
      <c r="C217" s="120"/>
      <c r="D217" s="118"/>
      <c r="E217" s="141"/>
      <c r="F217" s="140"/>
      <c r="G217" s="140"/>
      <c r="H217" s="163"/>
      <c r="I217" s="140"/>
      <c r="J217" s="118"/>
      <c r="K217" s="118"/>
      <c r="L217" s="116"/>
      <c r="M217" s="117"/>
    </row>
    <row r="218" spans="1:13" s="188" customFormat="1" ht="26.25" customHeight="1" x14ac:dyDescent="0.2">
      <c r="A218" s="168" t="s">
        <v>128</v>
      </c>
      <c r="B218" s="169" t="s">
        <v>156</v>
      </c>
      <c r="C218" s="231">
        <f t="shared" ref="C218:C221" si="19">SUM(D218:K218)</f>
        <v>30000</v>
      </c>
      <c r="D218" s="241"/>
      <c r="E218" s="241"/>
      <c r="F218" s="238"/>
      <c r="G218" s="241"/>
      <c r="H218" s="231">
        <v>30000</v>
      </c>
      <c r="I218" s="241"/>
      <c r="J218" s="241"/>
      <c r="K218" s="231"/>
      <c r="L218" s="231">
        <v>30000</v>
      </c>
      <c r="M218" s="231">
        <v>30000</v>
      </c>
    </row>
    <row r="219" spans="1:13" s="188" customFormat="1" ht="12.75" customHeight="1" x14ac:dyDescent="0.2">
      <c r="A219" s="172" t="s">
        <v>74</v>
      </c>
      <c r="B219" s="173" t="s">
        <v>129</v>
      </c>
      <c r="C219" s="244">
        <f t="shared" si="19"/>
        <v>30000</v>
      </c>
      <c r="D219" s="253"/>
      <c r="E219" s="253"/>
      <c r="F219" s="252"/>
      <c r="G219" s="253"/>
      <c r="H219" s="244">
        <v>30000</v>
      </c>
      <c r="I219" s="253"/>
      <c r="J219" s="253"/>
      <c r="K219" s="244"/>
      <c r="L219" s="244">
        <v>30000</v>
      </c>
      <c r="M219" s="244">
        <v>30000</v>
      </c>
    </row>
    <row r="220" spans="1:13" s="188" customFormat="1" ht="12.75" customHeight="1" x14ac:dyDescent="0.2">
      <c r="A220" s="178" t="s">
        <v>100</v>
      </c>
      <c r="B220" s="179" t="s">
        <v>119</v>
      </c>
      <c r="C220" s="258">
        <f t="shared" si="19"/>
        <v>30000</v>
      </c>
      <c r="D220" s="270"/>
      <c r="E220" s="270"/>
      <c r="F220" s="266"/>
      <c r="G220" s="270"/>
      <c r="H220" s="258">
        <v>30000</v>
      </c>
      <c r="I220" s="270"/>
      <c r="J220" s="270"/>
      <c r="K220" s="258"/>
      <c r="L220" s="258">
        <v>30000</v>
      </c>
      <c r="M220" s="258">
        <v>30000</v>
      </c>
    </row>
    <row r="221" spans="1:13" s="188" customFormat="1" ht="12.75" customHeight="1" x14ac:dyDescent="0.2">
      <c r="A221" s="210" t="s">
        <v>146</v>
      </c>
      <c r="B221" s="220" t="s">
        <v>147</v>
      </c>
      <c r="C221" s="271">
        <f t="shared" si="19"/>
        <v>30000</v>
      </c>
      <c r="D221" s="273"/>
      <c r="E221" s="273"/>
      <c r="F221" s="276"/>
      <c r="G221" s="273"/>
      <c r="H221" s="271">
        <v>30000</v>
      </c>
      <c r="I221" s="273"/>
      <c r="J221" s="273"/>
      <c r="K221" s="271"/>
      <c r="L221" s="271">
        <v>30000</v>
      </c>
      <c r="M221" s="271">
        <v>30000</v>
      </c>
    </row>
    <row r="222" spans="1:13" s="188" customFormat="1" ht="11.25" customHeight="1" x14ac:dyDescent="0.2">
      <c r="A222" s="121">
        <v>32</v>
      </c>
      <c r="B222" s="122" t="s">
        <v>63</v>
      </c>
      <c r="C222" s="120">
        <f t="shared" ref="C222:C225" si="20">SUM(D222:K222)</f>
        <v>30000</v>
      </c>
      <c r="D222" s="120"/>
      <c r="E222" s="127"/>
      <c r="F222" s="118"/>
      <c r="G222" s="138"/>
      <c r="H222" s="138">
        <v>30000</v>
      </c>
      <c r="I222" s="118"/>
      <c r="J222" s="118"/>
      <c r="K222" s="138"/>
      <c r="L222" s="138">
        <v>30000</v>
      </c>
      <c r="M222" s="138">
        <v>30000</v>
      </c>
    </row>
    <row r="223" spans="1:13" s="188" customFormat="1" ht="12.75" customHeight="1" x14ac:dyDescent="0.2">
      <c r="A223" s="125">
        <v>321</v>
      </c>
      <c r="B223" s="126" t="s">
        <v>23</v>
      </c>
      <c r="C223" s="120">
        <f t="shared" si="20"/>
        <v>25000</v>
      </c>
      <c r="D223" s="127"/>
      <c r="E223" s="127"/>
      <c r="F223" s="118"/>
      <c r="G223" s="140"/>
      <c r="H223" s="140">
        <v>25000</v>
      </c>
      <c r="I223" s="118"/>
      <c r="J223" s="118"/>
      <c r="K223" s="140"/>
      <c r="L223" s="140">
        <v>25000</v>
      </c>
      <c r="M223" s="140">
        <v>25000</v>
      </c>
    </row>
    <row r="224" spans="1:13" s="188" customFormat="1" ht="15.75" customHeight="1" x14ac:dyDescent="0.2">
      <c r="A224" s="125">
        <v>322</v>
      </c>
      <c r="B224" s="126" t="s">
        <v>24</v>
      </c>
      <c r="C224" s="120">
        <f t="shared" si="20"/>
        <v>3000</v>
      </c>
      <c r="D224" s="127"/>
      <c r="E224" s="127"/>
      <c r="F224" s="118"/>
      <c r="G224" s="140"/>
      <c r="H224" s="140">
        <v>3000</v>
      </c>
      <c r="I224" s="118"/>
      <c r="J224" s="118"/>
      <c r="K224" s="140"/>
      <c r="L224" s="140">
        <v>3000</v>
      </c>
      <c r="M224" s="140">
        <v>3000</v>
      </c>
    </row>
    <row r="225" spans="1:13" s="188" customFormat="1" ht="21.75" customHeight="1" x14ac:dyDescent="0.2">
      <c r="A225" s="125">
        <v>329</v>
      </c>
      <c r="B225" s="126" t="s">
        <v>26</v>
      </c>
      <c r="C225" s="120">
        <f t="shared" si="20"/>
        <v>2000</v>
      </c>
      <c r="D225" s="127"/>
      <c r="E225" s="127"/>
      <c r="F225" s="118"/>
      <c r="G225" s="140"/>
      <c r="H225" s="140">
        <v>2000</v>
      </c>
      <c r="I225" s="118"/>
      <c r="J225" s="118"/>
      <c r="K225" s="140"/>
      <c r="L225" s="140">
        <v>2000</v>
      </c>
      <c r="M225" s="140">
        <v>2000</v>
      </c>
    </row>
    <row r="226" spans="1:13" s="188" customFormat="1" ht="15.75" hidden="1" customHeight="1" x14ac:dyDescent="0.2">
      <c r="A226" s="125"/>
      <c r="B226" s="126"/>
      <c r="C226" s="120"/>
      <c r="D226" s="127"/>
      <c r="E226" s="127"/>
      <c r="F226" s="118"/>
      <c r="G226" s="140"/>
      <c r="H226" s="163"/>
      <c r="I226" s="118"/>
      <c r="J226" s="118"/>
      <c r="K226" s="163"/>
      <c r="L226" s="127"/>
      <c r="M226" s="129"/>
    </row>
    <row r="227" spans="1:13" s="188" customFormat="1" ht="15.75" customHeight="1" x14ac:dyDescent="0.2">
      <c r="A227" s="170" t="s">
        <v>130</v>
      </c>
      <c r="B227" s="289" t="s">
        <v>141</v>
      </c>
      <c r="C227" s="221">
        <v>15000</v>
      </c>
      <c r="D227" s="227"/>
      <c r="E227" s="227"/>
      <c r="F227" s="224"/>
      <c r="G227" s="226"/>
      <c r="H227" s="227"/>
      <c r="I227" s="313">
        <v>15000</v>
      </c>
      <c r="J227" s="331"/>
      <c r="K227" s="332"/>
      <c r="L227" s="313">
        <v>15000</v>
      </c>
      <c r="M227" s="313">
        <v>15000</v>
      </c>
    </row>
    <row r="228" spans="1:13" s="188" customFormat="1" ht="15.75" customHeight="1" x14ac:dyDescent="0.2">
      <c r="A228" s="168" t="s">
        <v>86</v>
      </c>
      <c r="B228" s="169" t="s">
        <v>87</v>
      </c>
      <c r="C228" s="231">
        <v>15000</v>
      </c>
      <c r="D228" s="241"/>
      <c r="E228" s="241"/>
      <c r="F228" s="236"/>
      <c r="G228" s="238"/>
      <c r="H228" s="241"/>
      <c r="I228" s="231">
        <v>15000</v>
      </c>
      <c r="J228" s="236"/>
      <c r="K228" s="242"/>
      <c r="L228" s="231">
        <v>15000</v>
      </c>
      <c r="M228" s="231">
        <v>15000</v>
      </c>
    </row>
    <row r="229" spans="1:13" s="188" customFormat="1" ht="12" customHeight="1" x14ac:dyDescent="0.2">
      <c r="A229" s="172" t="s">
        <v>56</v>
      </c>
      <c r="B229" s="173" t="s">
        <v>131</v>
      </c>
      <c r="C229" s="244">
        <v>15000</v>
      </c>
      <c r="D229" s="253"/>
      <c r="E229" s="253"/>
      <c r="F229" s="249"/>
      <c r="G229" s="252"/>
      <c r="H229" s="253"/>
      <c r="I229" s="258">
        <v>15000</v>
      </c>
      <c r="J229" s="249"/>
      <c r="K229" s="254"/>
      <c r="L229" s="258">
        <v>15000</v>
      </c>
      <c r="M229" s="258">
        <v>15000</v>
      </c>
    </row>
    <row r="230" spans="1:13" s="188" customFormat="1" ht="12" customHeight="1" x14ac:dyDescent="0.2">
      <c r="A230" s="178" t="s">
        <v>89</v>
      </c>
      <c r="B230" s="179" t="s">
        <v>102</v>
      </c>
      <c r="C230" s="258">
        <v>15000</v>
      </c>
      <c r="D230" s="270"/>
      <c r="E230" s="270"/>
      <c r="F230" s="264"/>
      <c r="G230" s="266"/>
      <c r="H230" s="270"/>
      <c r="I230" s="271">
        <v>15000</v>
      </c>
      <c r="J230" s="264"/>
      <c r="K230" s="268"/>
      <c r="L230" s="271">
        <v>15000</v>
      </c>
      <c r="M230" s="271">
        <v>15000</v>
      </c>
    </row>
    <row r="231" spans="1:13" s="188" customFormat="1" ht="12" customHeight="1" x14ac:dyDescent="0.2">
      <c r="A231" s="176" t="s">
        <v>44</v>
      </c>
      <c r="B231" s="177" t="s">
        <v>45</v>
      </c>
      <c r="C231" s="271">
        <v>15000</v>
      </c>
      <c r="D231" s="273"/>
      <c r="E231" s="273"/>
      <c r="F231" s="278"/>
      <c r="G231" s="276"/>
      <c r="H231" s="273"/>
      <c r="I231" s="138">
        <v>15000</v>
      </c>
      <c r="J231" s="278"/>
      <c r="K231" s="281"/>
      <c r="L231" s="138">
        <v>15000</v>
      </c>
      <c r="M231" s="138">
        <v>15000</v>
      </c>
    </row>
    <row r="232" spans="1:13" s="188" customFormat="1" ht="12" customHeight="1" x14ac:dyDescent="0.2">
      <c r="A232" s="121">
        <v>32</v>
      </c>
      <c r="B232" s="122" t="s">
        <v>63</v>
      </c>
      <c r="C232" s="120">
        <v>5000</v>
      </c>
      <c r="D232" s="127"/>
      <c r="E232" s="141"/>
      <c r="F232" s="141"/>
      <c r="G232" s="140"/>
      <c r="H232" s="141"/>
      <c r="I232" s="138">
        <v>5000</v>
      </c>
      <c r="J232" s="118"/>
      <c r="K232" s="118"/>
      <c r="L232" s="138">
        <v>5000</v>
      </c>
      <c r="M232" s="138">
        <v>5000</v>
      </c>
    </row>
    <row r="233" spans="1:13" s="188" customFormat="1" ht="15.75" customHeight="1" x14ac:dyDescent="0.2">
      <c r="A233" s="125">
        <v>322</v>
      </c>
      <c r="B233" s="126" t="s">
        <v>24</v>
      </c>
      <c r="C233" s="120">
        <f t="shared" ref="C233:C237" si="21">SUM(D233:K233)</f>
        <v>2000</v>
      </c>
      <c r="D233" s="127"/>
      <c r="E233" s="141"/>
      <c r="F233" s="141"/>
      <c r="G233" s="140"/>
      <c r="H233" s="141"/>
      <c r="I233" s="140">
        <v>2000</v>
      </c>
      <c r="J233" s="118"/>
      <c r="K233" s="118"/>
      <c r="L233" s="140">
        <v>2000</v>
      </c>
      <c r="M233" s="140">
        <v>2000</v>
      </c>
    </row>
    <row r="234" spans="1:13" s="188" customFormat="1" ht="15.75" customHeight="1" x14ac:dyDescent="0.2">
      <c r="A234" s="125">
        <v>329</v>
      </c>
      <c r="B234" s="126" t="s">
        <v>26</v>
      </c>
      <c r="C234" s="120">
        <f t="shared" si="21"/>
        <v>3000</v>
      </c>
      <c r="D234" s="118"/>
      <c r="E234" s="141"/>
      <c r="F234" s="141"/>
      <c r="G234" s="140"/>
      <c r="H234" s="141"/>
      <c r="I234" s="140">
        <v>3000</v>
      </c>
      <c r="J234" s="118"/>
      <c r="K234" s="118"/>
      <c r="L234" s="140">
        <v>3000</v>
      </c>
      <c r="M234" s="140">
        <v>3000</v>
      </c>
    </row>
    <row r="235" spans="1:13" s="188" customFormat="1" ht="12" hidden="1" customHeight="1" x14ac:dyDescent="0.2">
      <c r="A235" s="125"/>
      <c r="B235" s="126"/>
      <c r="C235" s="283"/>
      <c r="D235" s="284"/>
      <c r="E235" s="285"/>
      <c r="F235" s="285"/>
      <c r="G235" s="286"/>
      <c r="H235" s="285"/>
      <c r="I235" s="286"/>
      <c r="J235" s="284"/>
      <c r="K235" s="284"/>
      <c r="L235" s="287"/>
      <c r="M235" s="129"/>
    </row>
    <row r="236" spans="1:13" ht="12" customHeight="1" x14ac:dyDescent="0.2">
      <c r="A236" s="178" t="s">
        <v>97</v>
      </c>
      <c r="B236" s="179" t="s">
        <v>114</v>
      </c>
      <c r="C236" s="258">
        <f t="shared" si="21"/>
        <v>10000</v>
      </c>
      <c r="D236" s="264"/>
      <c r="E236" s="265"/>
      <c r="F236" s="265"/>
      <c r="G236" s="266"/>
      <c r="H236" s="265"/>
      <c r="I236" s="260">
        <v>10000</v>
      </c>
      <c r="J236" s="264"/>
      <c r="K236" s="264"/>
      <c r="L236" s="270">
        <v>10000</v>
      </c>
      <c r="M236" s="270">
        <v>10000</v>
      </c>
    </row>
    <row r="237" spans="1:13" ht="12" customHeight="1" x14ac:dyDescent="0.2">
      <c r="A237" s="176" t="s">
        <v>55</v>
      </c>
      <c r="B237" s="177" t="s">
        <v>111</v>
      </c>
      <c r="C237" s="271">
        <f t="shared" si="21"/>
        <v>10000</v>
      </c>
      <c r="D237" s="278"/>
      <c r="E237" s="277"/>
      <c r="F237" s="277"/>
      <c r="G237" s="276"/>
      <c r="H237" s="277"/>
      <c r="I237" s="274">
        <v>10000</v>
      </c>
      <c r="J237" s="278"/>
      <c r="K237" s="278"/>
      <c r="L237" s="273">
        <v>10000</v>
      </c>
      <c r="M237" s="273">
        <v>10000</v>
      </c>
    </row>
    <row r="238" spans="1:13" ht="11.25" customHeight="1" x14ac:dyDescent="0.2">
      <c r="A238" s="146">
        <v>4</v>
      </c>
      <c r="B238" s="147" t="s">
        <v>29</v>
      </c>
      <c r="C238" s="120">
        <f t="shared" ref="C238:C245" si="22">SUM(D238:K238)</f>
        <v>10000</v>
      </c>
      <c r="D238" s="127"/>
      <c r="E238" s="127"/>
      <c r="F238" s="142"/>
      <c r="G238" s="127"/>
      <c r="H238" s="140"/>
      <c r="I238" s="138">
        <v>10000</v>
      </c>
      <c r="J238" s="127"/>
      <c r="K238" s="127"/>
      <c r="L238" s="127">
        <v>10000</v>
      </c>
      <c r="M238" s="129">
        <v>10000</v>
      </c>
    </row>
    <row r="239" spans="1:13" ht="15.75" hidden="1" customHeight="1" x14ac:dyDescent="0.2">
      <c r="A239" s="146">
        <v>42</v>
      </c>
      <c r="B239" s="147" t="s">
        <v>70</v>
      </c>
      <c r="C239" s="120">
        <f t="shared" si="22"/>
        <v>10000</v>
      </c>
      <c r="D239" s="127"/>
      <c r="E239" s="127"/>
      <c r="F239" s="142"/>
      <c r="G239" s="127"/>
      <c r="H239" s="140"/>
      <c r="I239" s="138">
        <v>10000</v>
      </c>
      <c r="J239" s="127"/>
      <c r="K239" s="127"/>
      <c r="L239" s="127"/>
      <c r="M239" s="129"/>
    </row>
    <row r="240" spans="1:13" ht="15.75" hidden="1" customHeight="1" x14ac:dyDescent="0.2">
      <c r="A240" s="149">
        <v>422</v>
      </c>
      <c r="B240" s="150" t="s">
        <v>28</v>
      </c>
      <c r="C240" s="120">
        <f t="shared" si="22"/>
        <v>10000</v>
      </c>
      <c r="D240" s="127"/>
      <c r="E240" s="127"/>
      <c r="F240" s="140"/>
      <c r="G240" s="127"/>
      <c r="H240" s="127"/>
      <c r="I240" s="140">
        <v>10000</v>
      </c>
      <c r="J240" s="127"/>
      <c r="K240" s="127"/>
      <c r="L240" s="127"/>
      <c r="M240" s="129"/>
    </row>
    <row r="241" spans="1:13" s="4" customFormat="1" ht="15.75" hidden="1" customHeight="1" x14ac:dyDescent="0.2">
      <c r="A241" s="125"/>
      <c r="B241" s="126"/>
      <c r="C241" s="120"/>
      <c r="D241" s="118"/>
      <c r="E241" s="141"/>
      <c r="F241" s="140"/>
      <c r="G241" s="140"/>
      <c r="H241" s="140"/>
      <c r="I241" s="140"/>
      <c r="J241" s="141"/>
      <c r="K241" s="118"/>
      <c r="L241" s="116"/>
      <c r="M241" s="117"/>
    </row>
    <row r="242" spans="1:13" s="4" customFormat="1" ht="15.75" hidden="1" customHeight="1" x14ac:dyDescent="0.2">
      <c r="A242" s="170" t="s">
        <v>132</v>
      </c>
      <c r="B242" s="171" t="s">
        <v>142</v>
      </c>
      <c r="C242" s="221">
        <f t="shared" si="22"/>
        <v>3000</v>
      </c>
      <c r="D242" s="224"/>
      <c r="E242" s="225"/>
      <c r="F242" s="226"/>
      <c r="G242" s="226"/>
      <c r="H242" s="226"/>
      <c r="I242" s="226"/>
      <c r="J242" s="222">
        <v>3000</v>
      </c>
      <c r="K242" s="224"/>
      <c r="L242" s="229"/>
      <c r="M242" s="230"/>
    </row>
    <row r="243" spans="1:13" s="4" customFormat="1" hidden="1" x14ac:dyDescent="0.2">
      <c r="A243" s="168" t="s">
        <v>53</v>
      </c>
      <c r="B243" s="169" t="s">
        <v>133</v>
      </c>
      <c r="C243" s="231">
        <f t="shared" si="22"/>
        <v>3000</v>
      </c>
      <c r="D243" s="236"/>
      <c r="E243" s="237"/>
      <c r="F243" s="238"/>
      <c r="G243" s="238"/>
      <c r="H243" s="238"/>
      <c r="I243" s="238"/>
      <c r="J243" s="232">
        <v>3000</v>
      </c>
      <c r="K243" s="236"/>
      <c r="L243" s="235"/>
      <c r="M243" s="243"/>
    </row>
    <row r="244" spans="1:13" s="4" customFormat="1" hidden="1" x14ac:dyDescent="0.2">
      <c r="A244" s="178" t="s">
        <v>89</v>
      </c>
      <c r="B244" s="179" t="s">
        <v>102</v>
      </c>
      <c r="C244" s="258">
        <f t="shared" si="22"/>
        <v>3000</v>
      </c>
      <c r="D244" s="264"/>
      <c r="E244" s="265"/>
      <c r="F244" s="266"/>
      <c r="G244" s="266"/>
      <c r="H244" s="266"/>
      <c r="I244" s="266"/>
      <c r="J244" s="260">
        <v>3000</v>
      </c>
      <c r="K244" s="264"/>
      <c r="L244" s="259"/>
      <c r="M244" s="261"/>
    </row>
    <row r="245" spans="1:13" hidden="1" x14ac:dyDescent="0.2">
      <c r="A245" s="176" t="s">
        <v>44</v>
      </c>
      <c r="B245" s="177" t="s">
        <v>45</v>
      </c>
      <c r="C245" s="271">
        <f t="shared" si="22"/>
        <v>3000</v>
      </c>
      <c r="D245" s="278"/>
      <c r="E245" s="277"/>
      <c r="F245" s="276"/>
      <c r="G245" s="276"/>
      <c r="H245" s="276"/>
      <c r="I245" s="276"/>
      <c r="J245" s="274">
        <v>3000</v>
      </c>
      <c r="K245" s="278"/>
      <c r="L245" s="181"/>
      <c r="M245" s="272"/>
    </row>
    <row r="246" spans="1:13" hidden="1" x14ac:dyDescent="0.2">
      <c r="A246" s="121">
        <v>32</v>
      </c>
      <c r="B246" s="122" t="s">
        <v>63</v>
      </c>
      <c r="C246" s="120">
        <f t="shared" ref="C246:C247" si="23">SUM(D246:K246)</f>
        <v>3000</v>
      </c>
      <c r="D246" s="118"/>
      <c r="E246" s="141"/>
      <c r="F246" s="140"/>
      <c r="G246" s="140"/>
      <c r="H246" s="140"/>
      <c r="I246" s="140"/>
      <c r="J246" s="138">
        <v>3000</v>
      </c>
      <c r="K246" s="118"/>
      <c r="L246" s="120">
        <v>3000</v>
      </c>
      <c r="M246" s="124">
        <v>3000</v>
      </c>
    </row>
    <row r="247" spans="1:13" hidden="1" x14ac:dyDescent="0.2">
      <c r="A247" s="125">
        <v>323</v>
      </c>
      <c r="B247" s="126" t="s">
        <v>25</v>
      </c>
      <c r="C247" s="120">
        <f t="shared" si="23"/>
        <v>3000</v>
      </c>
      <c r="D247" s="118"/>
      <c r="E247" s="141"/>
      <c r="F247" s="140"/>
      <c r="G247" s="140"/>
      <c r="H247" s="140"/>
      <c r="I247" s="140"/>
      <c r="J247" s="140">
        <v>3000</v>
      </c>
      <c r="K247" s="118"/>
      <c r="L247" s="118"/>
      <c r="M247" s="119"/>
    </row>
    <row r="248" spans="1:13" hidden="1" x14ac:dyDescent="0.2">
      <c r="A248" s="125"/>
      <c r="B248" s="126"/>
      <c r="C248" s="120"/>
      <c r="D248" s="118"/>
      <c r="E248" s="141"/>
      <c r="F248" s="140"/>
      <c r="G248" s="140"/>
      <c r="H248" s="140"/>
      <c r="I248" s="140"/>
      <c r="J248" s="141"/>
      <c r="K248" s="118"/>
      <c r="L248" s="116"/>
      <c r="M248" s="117"/>
    </row>
    <row r="249" spans="1:13" hidden="1" x14ac:dyDescent="0.2">
      <c r="A249" s="159"/>
      <c r="B249" s="126"/>
      <c r="C249" s="120"/>
      <c r="D249" s="140"/>
      <c r="E249" s="140"/>
      <c r="F249" s="127"/>
      <c r="G249" s="127"/>
      <c r="H249" s="127"/>
      <c r="I249" s="118"/>
      <c r="J249" s="118"/>
      <c r="K249" s="127"/>
      <c r="L249" s="127"/>
      <c r="M249" s="127"/>
    </row>
    <row r="250" spans="1:13" hidden="1" x14ac:dyDescent="0.2">
      <c r="A250" s="133"/>
      <c r="B250" s="122"/>
      <c r="C250" s="118"/>
      <c r="D250" s="141"/>
      <c r="E250" s="141"/>
      <c r="F250" s="118"/>
      <c r="G250" s="118"/>
      <c r="H250" s="118"/>
      <c r="I250" s="118"/>
      <c r="J250" s="118"/>
      <c r="K250" s="128"/>
      <c r="L250" s="118"/>
      <c r="M250" s="118"/>
    </row>
    <row r="251" spans="1:13" hidden="1" x14ac:dyDescent="0.2">
      <c r="A251" s="133"/>
      <c r="B251" s="122"/>
      <c r="C251" s="135"/>
      <c r="D251" s="145"/>
      <c r="E251" s="141"/>
      <c r="F251" s="118"/>
      <c r="G251" s="118"/>
      <c r="H251" s="118"/>
      <c r="I251" s="118"/>
      <c r="J251" s="118"/>
      <c r="K251" s="128"/>
      <c r="L251" s="118"/>
      <c r="M251" s="118"/>
    </row>
    <row r="252" spans="1:13" hidden="1" x14ac:dyDescent="0.2">
      <c r="A252" s="133"/>
      <c r="B252" s="122"/>
      <c r="C252" s="135"/>
      <c r="D252" s="145"/>
      <c r="E252" s="141"/>
      <c r="F252" s="118"/>
      <c r="G252" s="118"/>
      <c r="H252" s="118"/>
      <c r="I252" s="118"/>
      <c r="J252" s="118"/>
      <c r="K252" s="128"/>
      <c r="L252" s="118"/>
      <c r="M252" s="118"/>
    </row>
    <row r="253" spans="1:13" hidden="1" x14ac:dyDescent="0.2">
      <c r="A253" s="136"/>
      <c r="B253" s="126"/>
      <c r="C253" s="134"/>
      <c r="D253" s="144"/>
      <c r="E253" s="141"/>
      <c r="F253" s="118"/>
      <c r="G253" s="118"/>
      <c r="H253" s="118"/>
      <c r="I253" s="118"/>
      <c r="J253" s="118"/>
      <c r="K253" s="128"/>
      <c r="L253" s="118"/>
      <c r="M253" s="118"/>
    </row>
    <row r="254" spans="1:13" s="296" customFormat="1" x14ac:dyDescent="0.2">
      <c r="A254" s="136">
        <v>42</v>
      </c>
      <c r="B254" s="126" t="s">
        <v>28</v>
      </c>
      <c r="C254" s="120">
        <v>10000</v>
      </c>
      <c r="D254" s="140"/>
      <c r="E254" s="140"/>
      <c r="F254" s="127"/>
      <c r="G254" s="127"/>
      <c r="H254" s="127"/>
      <c r="I254" s="127">
        <v>10000</v>
      </c>
      <c r="J254" s="118"/>
      <c r="K254" s="118"/>
      <c r="L254" s="127">
        <v>10000</v>
      </c>
      <c r="M254" s="127">
        <v>10000</v>
      </c>
    </row>
    <row r="255" spans="1:13" s="296" customFormat="1" ht="12" hidden="1" customHeight="1" x14ac:dyDescent="0.2">
      <c r="A255" s="136"/>
      <c r="B255" s="126"/>
      <c r="C255" s="127"/>
      <c r="D255" s="140"/>
      <c r="E255" s="141"/>
      <c r="F255" s="118"/>
      <c r="G255" s="118"/>
      <c r="H255" s="118"/>
      <c r="I255" s="118"/>
      <c r="J255" s="118"/>
      <c r="K255" s="118"/>
      <c r="L255" s="118"/>
      <c r="M255" s="118"/>
    </row>
    <row r="256" spans="1:13" s="291" customFormat="1" hidden="1" x14ac:dyDescent="0.2">
      <c r="A256" s="153"/>
      <c r="B256" s="154"/>
      <c r="C256" s="155"/>
      <c r="D256" s="156"/>
      <c r="E256" s="157"/>
      <c r="F256" s="158"/>
      <c r="G256" s="158"/>
      <c r="H256" s="158"/>
      <c r="I256" s="158"/>
      <c r="J256" s="158"/>
      <c r="K256" s="158"/>
      <c r="L256" s="158"/>
      <c r="M256" s="158"/>
    </row>
    <row r="257" spans="1:13" s="291" customFormat="1" hidden="1" x14ac:dyDescent="0.2">
      <c r="A257" s="297"/>
      <c r="B257" s="298"/>
      <c r="C257" s="303"/>
      <c r="D257" s="300"/>
      <c r="E257" s="301"/>
      <c r="F257" s="302"/>
      <c r="G257" s="302"/>
      <c r="H257" s="302"/>
      <c r="I257" s="302"/>
      <c r="J257" s="299"/>
      <c r="K257" s="302"/>
      <c r="L257" s="302"/>
      <c r="M257" s="302"/>
    </row>
    <row r="258" spans="1:13" s="291" customFormat="1" hidden="1" x14ac:dyDescent="0.2">
      <c r="A258" s="297"/>
      <c r="B258" s="298"/>
      <c r="C258" s="299"/>
      <c r="D258" s="300"/>
      <c r="E258" s="301"/>
      <c r="F258" s="302"/>
      <c r="G258" s="302"/>
      <c r="H258" s="302"/>
      <c r="I258" s="302"/>
      <c r="J258" s="299"/>
      <c r="K258" s="302"/>
      <c r="L258" s="302"/>
      <c r="M258" s="302"/>
    </row>
    <row r="259" spans="1:13" s="291" customFormat="1" hidden="1" x14ac:dyDescent="0.2">
      <c r="A259" s="178"/>
      <c r="B259" s="179"/>
      <c r="C259" s="258"/>
      <c r="D259" s="264"/>
      <c r="E259" s="265"/>
      <c r="F259" s="265"/>
      <c r="G259" s="266"/>
      <c r="H259" s="265"/>
      <c r="I259" s="260"/>
      <c r="J259" s="270"/>
      <c r="K259" s="264"/>
      <c r="L259" s="270"/>
      <c r="M259" s="270"/>
    </row>
    <row r="260" spans="1:13" s="291" customFormat="1" hidden="1" x14ac:dyDescent="0.2">
      <c r="A260" s="176"/>
      <c r="B260" s="177"/>
      <c r="C260" s="271"/>
      <c r="D260" s="278"/>
      <c r="E260" s="277"/>
      <c r="F260" s="277"/>
      <c r="G260" s="276"/>
      <c r="H260" s="277"/>
      <c r="I260" s="274"/>
      <c r="J260" s="273"/>
      <c r="K260" s="278"/>
      <c r="L260" s="273"/>
      <c r="M260" s="279"/>
    </row>
    <row r="261" spans="1:13" s="291" customFormat="1" hidden="1" x14ac:dyDescent="0.2">
      <c r="A261" s="146"/>
      <c r="B261" s="122"/>
      <c r="C261" s="120"/>
      <c r="D261" s="127"/>
      <c r="E261" s="127"/>
      <c r="F261" s="142"/>
      <c r="G261" s="127"/>
      <c r="H261" s="140"/>
      <c r="I261" s="138"/>
      <c r="J261" s="127"/>
      <c r="K261" s="127"/>
      <c r="L261" s="127"/>
      <c r="M261" s="129"/>
    </row>
    <row r="262" spans="1:13" s="291" customFormat="1" ht="12" hidden="1" customHeight="1" x14ac:dyDescent="0.2">
      <c r="A262" s="146"/>
      <c r="B262" s="150"/>
      <c r="C262" s="120"/>
      <c r="D262" s="127"/>
      <c r="E262" s="127"/>
      <c r="F262" s="142"/>
      <c r="G262" s="127"/>
      <c r="H262" s="140"/>
      <c r="I262" s="138"/>
      <c r="J262" s="127"/>
      <c r="K262" s="127"/>
      <c r="L262" s="127"/>
      <c r="M262" s="129"/>
    </row>
    <row r="263" spans="1:13" s="291" customFormat="1" hidden="1" x14ac:dyDescent="0.2">
      <c r="A263" s="149"/>
      <c r="B263" s="150"/>
      <c r="C263" s="120"/>
      <c r="D263" s="127"/>
      <c r="E263" s="127"/>
      <c r="F263" s="140"/>
      <c r="G263" s="127"/>
      <c r="H263" s="127"/>
      <c r="I263" s="140"/>
      <c r="J263" s="127"/>
      <c r="K263" s="127"/>
      <c r="L263" s="127"/>
      <c r="M263" s="129"/>
    </row>
    <row r="264" spans="1:13" s="291" customFormat="1" hidden="1" x14ac:dyDescent="0.2">
      <c r="A264" s="125"/>
      <c r="B264" s="126"/>
      <c r="C264" s="120"/>
      <c r="D264" s="118"/>
      <c r="E264" s="141"/>
      <c r="F264" s="140"/>
      <c r="G264" s="140"/>
      <c r="H264" s="140"/>
      <c r="I264" s="140"/>
      <c r="J264" s="141"/>
      <c r="K264" s="118"/>
      <c r="L264" s="116"/>
      <c r="M264" s="117"/>
    </row>
    <row r="265" spans="1:13" s="291" customFormat="1" hidden="1" x14ac:dyDescent="0.2">
      <c r="A265" s="153"/>
      <c r="B265" s="154"/>
      <c r="C265" s="155"/>
      <c r="D265" s="156"/>
      <c r="E265" s="157"/>
      <c r="F265" s="158"/>
      <c r="G265" s="158"/>
      <c r="H265" s="158"/>
      <c r="I265" s="158"/>
      <c r="J265" s="158"/>
      <c r="K265" s="158"/>
      <c r="L265" s="158"/>
      <c r="M265" s="158"/>
    </row>
    <row r="266" spans="1:13" s="291" customFormat="1" hidden="1" x14ac:dyDescent="0.2">
      <c r="A266" s="153"/>
      <c r="B266" s="154"/>
      <c r="C266" s="155"/>
      <c r="D266" s="156"/>
      <c r="E266" s="157"/>
      <c r="F266" s="158"/>
      <c r="G266" s="158"/>
      <c r="H266" s="158"/>
      <c r="I266" s="158"/>
      <c r="J266" s="158"/>
      <c r="K266" s="158"/>
      <c r="L266" s="158"/>
      <c r="M266" s="158"/>
    </row>
    <row r="267" spans="1:13" s="291" customFormat="1" hidden="1" x14ac:dyDescent="0.2">
      <c r="A267" s="153"/>
      <c r="B267" s="154"/>
      <c r="C267" s="155"/>
      <c r="D267" s="156"/>
      <c r="E267" s="157"/>
      <c r="F267" s="158"/>
      <c r="G267" s="158"/>
      <c r="H267" s="158"/>
      <c r="I267" s="158"/>
      <c r="J267" s="158"/>
      <c r="K267" s="158"/>
      <c r="L267" s="158"/>
      <c r="M267" s="158"/>
    </row>
    <row r="268" spans="1:13" s="291" customFormat="1" ht="12" hidden="1" customHeight="1" x14ac:dyDescent="0.2">
      <c r="A268" s="153"/>
      <c r="B268" s="154"/>
      <c r="C268" s="155"/>
      <c r="D268" s="156"/>
      <c r="E268" s="157"/>
      <c r="F268" s="158"/>
      <c r="G268" s="158"/>
      <c r="H268" s="158"/>
      <c r="I268" s="158"/>
      <c r="J268" s="158"/>
      <c r="K268" s="158"/>
      <c r="L268" s="158"/>
      <c r="M268" s="158"/>
    </row>
    <row r="269" spans="1:13" s="291" customFormat="1" ht="12" hidden="1" customHeight="1" x14ac:dyDescent="0.2">
      <c r="A269" s="153"/>
      <c r="B269" s="154"/>
      <c r="C269" s="155"/>
      <c r="D269" s="156"/>
      <c r="E269" s="157"/>
      <c r="F269" s="158"/>
      <c r="G269" s="158"/>
      <c r="H269" s="158"/>
      <c r="I269" s="158"/>
      <c r="J269" s="158"/>
      <c r="K269" s="158"/>
      <c r="L269" s="158"/>
      <c r="M269" s="158"/>
    </row>
    <row r="270" spans="1:13" s="291" customFormat="1" hidden="1" x14ac:dyDescent="0.2">
      <c r="A270" s="153"/>
      <c r="B270" s="154"/>
      <c r="C270" s="155"/>
      <c r="D270" s="156"/>
      <c r="E270" s="157"/>
      <c r="F270" s="158"/>
      <c r="G270" s="158"/>
      <c r="H270" s="158"/>
      <c r="I270" s="158"/>
      <c r="J270" s="158"/>
      <c r="K270" s="158"/>
      <c r="L270" s="158"/>
      <c r="M270" s="158"/>
    </row>
    <row r="271" spans="1:13" hidden="1" x14ac:dyDescent="0.2">
      <c r="A271" s="153"/>
      <c r="B271" s="154"/>
      <c r="C271" s="155"/>
      <c r="D271" s="156"/>
      <c r="E271" s="157"/>
      <c r="F271" s="158"/>
      <c r="G271" s="158"/>
      <c r="H271" s="158"/>
      <c r="I271" s="158"/>
      <c r="J271" s="158"/>
      <c r="K271" s="158"/>
      <c r="L271" s="158"/>
      <c r="M271" s="158"/>
    </row>
    <row r="272" spans="1:13" hidden="1" x14ac:dyDescent="0.2">
      <c r="A272" s="153"/>
      <c r="B272" s="154"/>
      <c r="C272" s="155"/>
      <c r="D272" s="156"/>
      <c r="E272" s="157"/>
      <c r="F272" s="158"/>
      <c r="G272" s="158"/>
      <c r="H272" s="158"/>
      <c r="I272" s="158"/>
      <c r="J272" s="158"/>
      <c r="K272" s="158"/>
      <c r="L272" s="158"/>
      <c r="M272" s="158"/>
    </row>
    <row r="273" spans="1:13" hidden="1" x14ac:dyDescent="0.2">
      <c r="A273" s="153"/>
      <c r="B273" s="154"/>
      <c r="C273" s="155"/>
      <c r="D273" s="156"/>
      <c r="E273" s="157"/>
      <c r="F273" s="158"/>
      <c r="G273" s="158"/>
      <c r="H273" s="158"/>
      <c r="I273" s="158"/>
      <c r="J273" s="158"/>
      <c r="K273" s="158"/>
      <c r="L273" s="158"/>
      <c r="M273" s="158"/>
    </row>
    <row r="274" spans="1:13" hidden="1" x14ac:dyDescent="0.2">
      <c r="A274" s="65"/>
      <c r="B274" s="7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">
      <c r="A275" s="65"/>
      <c r="B275" s="7" t="s">
        <v>148</v>
      </c>
      <c r="C275" s="3"/>
      <c r="D275" s="3"/>
      <c r="E275" s="3"/>
      <c r="F275" s="3"/>
      <c r="G275" s="3" t="s">
        <v>71</v>
      </c>
      <c r="H275" s="3"/>
      <c r="I275" s="3"/>
      <c r="J275" s="3" t="s">
        <v>88</v>
      </c>
      <c r="K275" s="3"/>
      <c r="L275" s="3"/>
      <c r="M275" s="3"/>
    </row>
    <row r="276" spans="1:13" x14ac:dyDescent="0.2">
      <c r="A276" s="65"/>
      <c r="B276" s="7"/>
      <c r="C276" s="3"/>
      <c r="D276" s="3"/>
      <c r="E276" s="3"/>
      <c r="F276" s="3"/>
      <c r="G276" s="3"/>
      <c r="H276" s="3"/>
      <c r="I276" s="3"/>
      <c r="J276" s="3" t="s">
        <v>151</v>
      </c>
      <c r="K276" s="3"/>
      <c r="L276" s="3"/>
      <c r="M276" s="3"/>
    </row>
    <row r="277" spans="1:13" ht="0.75" customHeight="1" x14ac:dyDescent="0.2">
      <c r="A277" s="65"/>
      <c r="B277" s="7"/>
      <c r="C277" s="3"/>
      <c r="D277" s="3"/>
      <c r="E277" s="3"/>
      <c r="F277" s="3"/>
      <c r="G277" s="3"/>
      <c r="H277" s="3"/>
      <c r="I277" s="3"/>
      <c r="J277" s="3" t="s">
        <v>151</v>
      </c>
      <c r="K277" s="3"/>
      <c r="L277" s="3"/>
      <c r="M277" s="3"/>
    </row>
    <row r="278" spans="1:13" x14ac:dyDescent="0.2">
      <c r="A278" s="65"/>
      <c r="B278" s="7" t="s">
        <v>149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">
      <c r="A279" s="65"/>
      <c r="B279" s="7" t="s">
        <v>150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">
      <c r="A280" s="65"/>
      <c r="B280" s="7" t="s">
        <v>171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">
      <c r="A281" s="65"/>
      <c r="B281" s="7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">
      <c r="A282" s="65"/>
      <c r="B282" s="7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">
      <c r="A283" s="65"/>
      <c r="B283" s="7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">
      <c r="A284" s="65"/>
      <c r="B284" s="7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">
      <c r="A285" s="65"/>
      <c r="B285" s="7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">
      <c r="A286" s="65"/>
      <c r="B286" s="7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">
      <c r="A287" s="65"/>
      <c r="B287" s="7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">
      <c r="A288" s="65"/>
      <c r="B288" s="7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">
      <c r="A289" s="65"/>
      <c r="B289" s="7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">
      <c r="A290" s="65"/>
      <c r="B290" s="7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">
      <c r="A291" s="65"/>
      <c r="B291" s="7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">
      <c r="A292" s="65"/>
      <c r="B292" s="7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">
      <c r="A293" s="65"/>
      <c r="B293" s="7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">
      <c r="A294" s="65"/>
      <c r="B294" s="7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">
      <c r="A295" s="65"/>
      <c r="B295" s="7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">
      <c r="A296" s="65"/>
      <c r="B296" s="7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">
      <c r="A297" s="65"/>
      <c r="B297" s="7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">
      <c r="A298" s="65"/>
      <c r="B298" s="7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">
      <c r="A299" s="65"/>
      <c r="B299" s="7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">
      <c r="A300" s="65"/>
      <c r="B300" s="7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">
      <c r="A301" s="65"/>
      <c r="B301" s="7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">
      <c r="A302" s="65"/>
      <c r="B302" s="7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">
      <c r="A303" s="65"/>
      <c r="B303" s="7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">
      <c r="A304" s="65"/>
      <c r="B304" s="7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">
      <c r="A305" s="65"/>
      <c r="B305" s="7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">
      <c r="A306" s="65"/>
      <c r="B306" s="7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">
      <c r="A307" s="65"/>
      <c r="B307" s="7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">
      <c r="A308" s="65"/>
      <c r="B308" s="7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">
      <c r="A309" s="65"/>
      <c r="B309" s="7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">
      <c r="A310" s="65"/>
      <c r="B310" s="7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">
      <c r="A311" s="65"/>
      <c r="B311" s="7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">
      <c r="A312" s="65"/>
      <c r="B312" s="7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">
      <c r="A313" s="65"/>
      <c r="B313" s="7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">
      <c r="A314" s="65"/>
      <c r="B314" s="7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">
      <c r="A315" s="65"/>
      <c r="B315" s="7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">
      <c r="A316" s="65"/>
      <c r="B316" s="7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">
      <c r="A317" s="65"/>
      <c r="B317" s="7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">
      <c r="A318" s="65"/>
      <c r="B318" s="7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">
      <c r="A319" s="65"/>
      <c r="B319" s="7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">
      <c r="A320" s="65"/>
      <c r="B320" s="7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">
      <c r="A321" s="65"/>
      <c r="B321" s="7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">
      <c r="A322" s="65"/>
      <c r="B322" s="7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">
      <c r="A323" s="65"/>
      <c r="B323" s="7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">
      <c r="A324" s="65"/>
      <c r="B324" s="7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">
      <c r="A325" s="65"/>
      <c r="B325" s="7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">
      <c r="A326" s="65"/>
      <c r="B326" s="7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">
      <c r="A327" s="65"/>
      <c r="B327" s="7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">
      <c r="A328" s="65"/>
      <c r="B328" s="7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">
      <c r="A329" s="65"/>
      <c r="B329" s="7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">
      <c r="A330" s="65"/>
      <c r="B330" s="7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">
      <c r="A331" s="65"/>
      <c r="B331" s="7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">
      <c r="A332" s="65"/>
      <c r="B332" s="7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">
      <c r="A333" s="65"/>
      <c r="B333" s="7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">
      <c r="A334" s="65"/>
      <c r="B334" s="7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">
      <c r="A335" s="65"/>
      <c r="B335" s="7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">
      <c r="A336" s="65"/>
      <c r="B336" s="7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">
      <c r="A337" s="65"/>
      <c r="B337" s="7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">
      <c r="A338" s="65"/>
      <c r="B338" s="7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">
      <c r="A339" s="65"/>
      <c r="B339" s="7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">
      <c r="A340" s="65"/>
      <c r="B340" s="7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">
      <c r="A341" s="65"/>
      <c r="B341" s="7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">
      <c r="A342" s="65"/>
      <c r="B342" s="7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">
      <c r="A343" s="65"/>
      <c r="B343" s="7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">
      <c r="A344" s="65"/>
      <c r="B344" s="7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">
      <c r="A345" s="65"/>
      <c r="B345" s="7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">
      <c r="A346" s="65"/>
      <c r="B346" s="7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">
      <c r="A347" s="65"/>
      <c r="B347" s="7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">
      <c r="A348" s="65"/>
      <c r="B348" s="7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">
      <c r="A349" s="65"/>
      <c r="B349" s="7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">
      <c r="A350" s="65"/>
      <c r="B350" s="7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">
      <c r="A351" s="65"/>
      <c r="B351" s="7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">
      <c r="A352" s="65"/>
      <c r="B352" s="7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">
      <c r="A353" s="65"/>
      <c r="B353" s="7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">
      <c r="A354" s="65"/>
      <c r="B354" s="7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">
      <c r="A355" s="65"/>
      <c r="B355" s="7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">
      <c r="A356" s="65"/>
      <c r="B356" s="7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">
      <c r="A357" s="65"/>
      <c r="B357" s="7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">
      <c r="A358" s="65"/>
      <c r="B358" s="7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">
      <c r="A359" s="65"/>
      <c r="B359" s="7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">
      <c r="A360" s="65"/>
      <c r="B360" s="7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">
      <c r="A361" s="65"/>
      <c r="B361" s="7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">
      <c r="A362" s="65"/>
      <c r="B362" s="7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">
      <c r="A363" s="65"/>
      <c r="B363" s="7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">
      <c r="A364" s="65"/>
      <c r="B364" s="7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">
      <c r="A365" s="65"/>
      <c r="B365" s="7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">
      <c r="A366" s="65"/>
      <c r="B366" s="7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">
      <c r="A367" s="65"/>
      <c r="B367" s="7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">
      <c r="A368" s="65"/>
      <c r="B368" s="7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">
      <c r="A369" s="65"/>
      <c r="B369" s="7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">
      <c r="A370" s="65"/>
      <c r="B370" s="7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">
      <c r="A371" s="65"/>
      <c r="B371" s="7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">
      <c r="A372" s="65"/>
      <c r="B372" s="7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">
      <c r="A373" s="65"/>
      <c r="B373" s="7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">
      <c r="A374" s="65"/>
      <c r="B374" s="7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">
      <c r="A375" s="65"/>
      <c r="B375" s="7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">
      <c r="A376" s="65"/>
      <c r="B376" s="7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">
      <c r="A377" s="65"/>
      <c r="B377" s="7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">
      <c r="A378" s="65"/>
      <c r="B378" s="7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">
      <c r="A379" s="65"/>
      <c r="B379" s="7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">
      <c r="A380" s="65"/>
      <c r="B380" s="7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">
      <c r="A381" s="65"/>
      <c r="B381" s="7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">
      <c r="A382" s="65"/>
      <c r="B382" s="7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">
      <c r="A383" s="65"/>
      <c r="B383" s="7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">
      <c r="A384" s="65"/>
      <c r="B384" s="7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">
      <c r="A385" s="65"/>
      <c r="B385" s="7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">
      <c r="A386" s="65"/>
      <c r="B386" s="7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">
      <c r="A387" s="65"/>
      <c r="B387" s="7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">
      <c r="A388" s="65"/>
      <c r="B388" s="7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">
      <c r="A389" s="65"/>
      <c r="B389" s="7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">
      <c r="A390" s="65"/>
      <c r="B390" s="7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">
      <c r="A391" s="65"/>
      <c r="B391" s="7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">
      <c r="A392" s="65"/>
      <c r="B392" s="7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">
      <c r="A393" s="65"/>
      <c r="B393" s="7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">
      <c r="A394" s="65"/>
      <c r="B394" s="7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">
      <c r="A395" s="65"/>
      <c r="B395" s="7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">
      <c r="A396" s="65"/>
      <c r="B396" s="7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">
      <c r="A397" s="65"/>
      <c r="B397" s="7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">
      <c r="A398" s="65"/>
      <c r="B398" s="7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">
      <c r="A399" s="65"/>
      <c r="B399" s="7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">
      <c r="A400" s="65"/>
      <c r="B400" s="7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">
      <c r="A401" s="65"/>
      <c r="B401" s="7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">
      <c r="A402" s="65"/>
      <c r="B402" s="7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">
      <c r="A403" s="65"/>
      <c r="B403" s="7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">
      <c r="A404" s="65"/>
      <c r="B404" s="7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">
      <c r="A405" s="65"/>
      <c r="B405" s="7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">
      <c r="A406" s="65"/>
      <c r="B406" s="7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">
      <c r="A407" s="65"/>
      <c r="B407" s="7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">
      <c r="A408" s="65"/>
      <c r="B408" s="7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">
      <c r="A409" s="65"/>
      <c r="B409" s="7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">
      <c r="A410" s="65"/>
      <c r="B410" s="7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">
      <c r="A411" s="65"/>
      <c r="B411" s="7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">
      <c r="A412" s="65"/>
      <c r="B412" s="7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">
      <c r="A413" s="65"/>
      <c r="B413" s="7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">
      <c r="A414" s="65"/>
      <c r="B414" s="7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">
      <c r="A415" s="65"/>
      <c r="B415" s="7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">
      <c r="A416" s="65"/>
      <c r="B416" s="7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">
      <c r="A417" s="65"/>
      <c r="B417" s="7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">
      <c r="A418" s="65"/>
      <c r="B418" s="7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">
      <c r="A419" s="65"/>
      <c r="B419" s="7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">
      <c r="A420" s="65"/>
      <c r="B420" s="7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">
      <c r="A421" s="65"/>
      <c r="B421" s="7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">
      <c r="A422" s="65"/>
      <c r="B422" s="7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">
      <c r="A423" s="65"/>
      <c r="B423" s="7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">
      <c r="A424" s="65"/>
      <c r="B424" s="7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">
      <c r="A425" s="65"/>
      <c r="B425" s="7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">
      <c r="A426" s="65"/>
      <c r="B426" s="7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">
      <c r="A427" s="65"/>
      <c r="B427" s="7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">
      <c r="A428" s="65"/>
      <c r="B428" s="7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">
      <c r="A429" s="65"/>
      <c r="B429" s="7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">
      <c r="A430" s="65"/>
      <c r="B430" s="7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">
      <c r="A431" s="65"/>
      <c r="B431" s="7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">
      <c r="A432" s="65"/>
      <c r="B432" s="7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">
      <c r="A433" s="65"/>
      <c r="B433" s="7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">
      <c r="A434" s="65"/>
      <c r="B434" s="7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">
      <c r="A435" s="65"/>
      <c r="B435" s="7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">
      <c r="A436" s="65"/>
      <c r="B436" s="7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">
      <c r="A437" s="65"/>
      <c r="B437" s="7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">
      <c r="A438" s="65"/>
      <c r="B438" s="7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">
      <c r="A439" s="65"/>
      <c r="B439" s="7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">
      <c r="A440" s="65"/>
      <c r="B440" s="7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">
      <c r="A441" s="65"/>
      <c r="B441" s="7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">
      <c r="A442" s="65"/>
      <c r="B442" s="7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">
      <c r="A443" s="65"/>
      <c r="B443" s="7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">
      <c r="A444" s="65"/>
      <c r="B444" s="7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">
      <c r="A445" s="65"/>
      <c r="B445" s="7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">
      <c r="A446" s="65"/>
      <c r="B446" s="7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">
      <c r="A447" s="65"/>
      <c r="B447" s="7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">
      <c r="A448" s="65"/>
      <c r="B448" s="7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">
      <c r="A449" s="65"/>
      <c r="B449" s="7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">
      <c r="A450" s="65"/>
      <c r="B450" s="7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">
      <c r="A451" s="65"/>
      <c r="B451" s="7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">
      <c r="A452" s="65"/>
      <c r="B452" s="7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">
      <c r="A453" s="65"/>
      <c r="B453" s="7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">
      <c r="A454" s="65"/>
      <c r="B454" s="7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">
      <c r="A455" s="65"/>
      <c r="B455" s="7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">
      <c r="A456" s="65"/>
      <c r="B456" s="7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">
      <c r="A457" s="65"/>
      <c r="B457" s="7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">
      <c r="A458" s="65"/>
      <c r="B458" s="7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">
      <c r="A459" s="65"/>
      <c r="B459" s="7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">
      <c r="A460" s="65"/>
      <c r="B460" s="7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">
      <c r="A461" s="65"/>
      <c r="B461" s="7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">
      <c r="A462" s="65"/>
      <c r="B462" s="7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">
      <c r="A463" s="65"/>
      <c r="B463" s="7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">
      <c r="A464" s="65"/>
      <c r="B464" s="7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">
      <c r="A465" s="65"/>
      <c r="B465" s="7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">
      <c r="A466" s="65"/>
      <c r="B466" s="7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">
      <c r="A467" s="65"/>
      <c r="B467" s="7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">
      <c r="A468" s="65"/>
      <c r="B468" s="7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">
      <c r="A469" s="65"/>
      <c r="B469" s="7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">
      <c r="A470" s="65"/>
      <c r="B470" s="7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">
      <c r="A471" s="65"/>
      <c r="B471" s="7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">
      <c r="A472" s="65"/>
      <c r="B472" s="7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">
      <c r="A473" s="65"/>
      <c r="B473" s="7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">
      <c r="A474" s="65"/>
      <c r="B474" s="7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">
      <c r="A475" s="65"/>
      <c r="B475" s="7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">
      <c r="A476" s="65"/>
      <c r="B476" s="7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">
      <c r="A477" s="65"/>
      <c r="B477" s="7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">
      <c r="A478" s="65"/>
      <c r="B478" s="7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">
      <c r="A479" s="65"/>
      <c r="B479" s="7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">
      <c r="A480" s="65"/>
      <c r="B480" s="7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">
      <c r="A481" s="65"/>
      <c r="B481" s="7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">
      <c r="A482" s="65"/>
      <c r="B482" s="7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">
      <c r="A483" s="65"/>
      <c r="B483" s="7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">
      <c r="A484" s="65"/>
      <c r="B484" s="7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">
      <c r="A485" s="65"/>
      <c r="B485" s="7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">
      <c r="A486" s="65"/>
      <c r="B486" s="7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">
      <c r="A487" s="65"/>
      <c r="B487" s="7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">
      <c r="A488" s="65"/>
      <c r="B488" s="7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</sheetData>
  <mergeCells count="1">
    <mergeCell ref="A1:M1"/>
  </mergeCells>
  <phoneticPr fontId="0" type="noConversion"/>
  <printOptions horizontalCentered="1"/>
  <pageMargins left="0.19685039370078741" right="0.19685039370078741" top="0.43307086614173229" bottom="0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ROBERTINA</cp:lastModifiedBy>
  <cp:lastPrinted>2020-10-21T06:52:54Z</cp:lastPrinted>
  <dcterms:created xsi:type="dcterms:W3CDTF">2013-09-11T11:00:21Z</dcterms:created>
  <dcterms:modified xsi:type="dcterms:W3CDTF">2020-10-21T06:54:17Z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